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https://enengineering.sharepoint.com/sites/TM-FR-INTERNAL_PROCESSES/Shared Documents/Operations - Engagement Processes/Active Projects/HUB Harriman TN/RFP/8) VOIP RFP/"/>
    </mc:Choice>
  </mc:AlternateContent>
  <xr:revisionPtr revIDLastSave="5" documentId="8_{3269F445-C935-D045-83E4-C146BBF8720D}" xr6:coauthVersionLast="36" xr6:coauthVersionMax="47" xr10:uidLastSave="{429D9404-D9BE-F842-9BDC-3D2183CCF7FF}"/>
  <bookViews>
    <workbookView xWindow="-35780" yWindow="2000" windowWidth="33320" windowHeight="18540" tabRatio="582" activeTab="4" xr2:uid="{AF67EFED-D5D7-4F0C-B9F6-A6150DEE7702}"/>
  </bookViews>
  <sheets>
    <sheet name="Authorization" sheetId="7" r:id="rId1"/>
    <sheet name="Instructions" sheetId="17" r:id="rId2"/>
    <sheet name="Terminology" sheetId="23" r:id="rId3"/>
    <sheet name="Bidder Profile" sheetId="4" r:id="rId4"/>
    <sheet name="Project Questions" sheetId="15" r:id="rId5"/>
    <sheet name="Pricing" sheetId="8" r:id="rId6"/>
    <sheet name="Feature Set" sheetId="20" r:id="rId7"/>
    <sheet name="Equipment" sheetId="19" r:id="rId8"/>
  </sheets>
  <externalReferences>
    <externalReference r:id="rId9"/>
    <externalReference r:id="rId10"/>
  </externalReferences>
  <definedNames>
    <definedName name="ADMIN_MST_PER_SPLITTER">[1]Assumptions!$AE$39</definedName>
    <definedName name="ADMIN_SLACK_LOOP_AERIAL">[2]Assumptions!$O$23</definedName>
    <definedName name="ADMIN_SLACK_SAG_PERCENT">[1]Assumptions!$V$7</definedName>
    <definedName name="ADMIN_Take_Rate_Keep">[1]Admin!$T$15</definedName>
    <definedName name="ADMIN_TakeRate">[1]Assumptions!$AE$31</definedName>
    <definedName name="BAND_3\4">[2]Assumptions!$AF$27</definedName>
    <definedName name="BAND_CLAMP_3\4">[2]Assumptions!$AF$28</definedName>
    <definedName name="BAND_MOUNTING_PLATE">[2]Assumptions!$AF$29</definedName>
    <definedName name="bizsub">Pricing!$B$4</definedName>
    <definedName name="CLOSURE_AERIAL_EST">[1]Assumptions!$AN$4</definedName>
    <definedName name="CLOSURE_DROP_KITS">[2]Assumptions!$S$14</definedName>
    <definedName name="CLOSURE_LARGE">[1]Assumptions!$AN$6</definedName>
    <definedName name="CLOSURE_LARGE_AERIAL">[1]Assumptions!$AN$7</definedName>
    <definedName name="CLOSURE_TRAY_32">[1]Assumptions!$AN$16</definedName>
    <definedName name="CLOSURES_EXTENDED_RUNS">[2]Assumptions!$AA$35</definedName>
    <definedName name="CLOSURES_MEDIUM">[1]Assumptions!$AN$9</definedName>
    <definedName name="CLOSURES_TOTAL">[1]Assumptions!$AN$3</definedName>
    <definedName name="CONSTRUCTION_CONTRACTOR">[1]Assumptions!$AE$41</definedName>
    <definedName name="CONSTRUCTION_MAINLINE_PERCENT">[1]Assumptions!$V$3</definedName>
    <definedName name="CONSTRUCTION_MGMT">[1]Assumptions!$AE$28</definedName>
    <definedName name="CONSTRUCTION_PER_MILE">[1]Details!$B$49</definedName>
    <definedName name="CONSTRUCTION_RATE">[1]Details!$B$28</definedName>
    <definedName name="DOWN_GUYS">[1]Assumptions!$AW$68</definedName>
    <definedName name="DROP_AVERAGE_FT">[1]Assumptions!$X$37</definedName>
    <definedName name="DROP_INSTALL_PER_MILES">[1]Details!$B$52</definedName>
    <definedName name="DROP_JHOOK_NON_WOOD">[2]Assumptions!$AF$43</definedName>
    <definedName name="DROP_JHOOK_WOOD">[2]Assumptions!$AF$42</definedName>
    <definedName name="DROP_MI_AERIAL">[1]Assumptions!$X$39</definedName>
    <definedName name="DROP_MI_UG">[1]Assumptions!$X$40</definedName>
    <definedName name="ELECTRIC_POH__PERCENT">[1]Assumptions!$I$3</definedName>
    <definedName name="ELECTRIC_PUG__PERCENT">[1]Assumptions!$I$4</definedName>
    <definedName name="ELECTRIC_SOH_PERCENT">[2]Assumptions!$G$8</definedName>
    <definedName name="ELECTRIC_SUG_PERCENT">[2]Assumptions!$G$9</definedName>
    <definedName name="EST_PROJECT_DURATION">[1]Assumptions!$AE$30</definedName>
    <definedName name="ESTIMATED_CONSTRUCTION_PERIOD">[1]Assumptions!$AE$27</definedName>
    <definedName name="FEASIBILITY_CM_ALL">[1]Details!$V$15</definedName>
    <definedName name="FEASIBILITY_CM_ELECTRIC">[1]Details!$T$15</definedName>
    <definedName name="FEASIBILITY_CO_EQUIP_ALL">[1]Details!$V$10</definedName>
    <definedName name="FEASIBILITY_CO_EQUIP_ELECTRIC">[1]Details!$T$10</definedName>
    <definedName name="FEASIBILITY_CO_EQUIP_ISP">[1]Details!$U$10</definedName>
    <definedName name="FEASIBILITY_CONSULT_ELECTRIC">[1]Details!$T$16</definedName>
    <definedName name="FEASIBILITY_CONSULT_ISP">[1]Details!$U$16</definedName>
    <definedName name="FEASIBILITY_COSULT_ALL">[1]Details!$V$16</definedName>
    <definedName name="FEASIBILITY_CPE_EQUIP_ALL">[1]Details!$V$12</definedName>
    <definedName name="FEASIBILITY_CPE_EQUIP_ELECTRIC">[1]Details!$T$12</definedName>
    <definedName name="FEASIBILITY_CPE_EQUIP_ISP">[1]Details!$U$12</definedName>
    <definedName name="FEASIBILITY_DI_LABOR_ALL">[1]Details!$V$7</definedName>
    <definedName name="FEASIBILITY_DI_LABOR_ELECTIC">[1]Details!$T$7</definedName>
    <definedName name="FEASIBILITY_DI_LABOR_ISP">[1]Details!$U$7</definedName>
    <definedName name="FEASIBILITY_DI_MATERIAL_ALL">[1]Details!$V$8</definedName>
    <definedName name="FEASIBILITY_DI_MATERIAL_ELECTRIC">[1]Details!$T$8</definedName>
    <definedName name="FEASIBILITY_DI_MATERIAL_ISP">[1]Details!$U$8</definedName>
    <definedName name="FEASIBILITY_EQUIP_ALL">[1]Details!$V$18</definedName>
    <definedName name="FEASIBILITY_EQUIP_ELECTRIC">[1]Details!$T$18</definedName>
    <definedName name="FEASIBILITY_EQUIP_ISP">[1]Details!$U$18</definedName>
    <definedName name="FEASIBILITY_ESTIMATE_ADJUSTED">[1]Details!$V$23</definedName>
    <definedName name="FEASIBILITY_ESTIMATE_ELECTRIC_ADJUSTED">[1]Details!$T$23</definedName>
    <definedName name="FEASIBILITY_ESTIMATE_ISP_ADJUSTED">[1]Details!$U$23</definedName>
    <definedName name="FEASIBILITY_FUNDING_ESTIMATE">[1]Details!$V$20</definedName>
    <definedName name="FEASIBILITY_FUNDING_ESTIMATE_ELECTRIC">[1]Details!$T$20</definedName>
    <definedName name="FEASIBILITY_FUNDING_ESTIMATE_ISP">[1]Details!$U$20</definedName>
    <definedName name="FEASIBILITY_MAKE_READY_ALL">[1]Details!$V$9</definedName>
    <definedName name="FEASIBILITY_MAKE_READY_ELECTRIC">[1]Details!$T$9</definedName>
    <definedName name="FEASIBILITY_MAKE_READY_ISP">[1]Details!$U$9</definedName>
    <definedName name="FEASIBILITY_NE_ALL">[1]Details!$V$17</definedName>
    <definedName name="FEASIBILITY_NE_ELECTRIC">[1]Details!$T$17</definedName>
    <definedName name="FEASIBILITY_NE_ISP">[1]Details!$U$17</definedName>
    <definedName name="FEASIBILITY_OSP_LABOR_ALL">[1]Details!$V$5</definedName>
    <definedName name="FEASIBILITY_OSP_LABOR_ELECTRIC">[1]Details!$T$5</definedName>
    <definedName name="FEASIBILITY_OSP_LABOR_ISP">[1]Details!$U$5</definedName>
    <definedName name="FEASIBILITY_OSP_MATERIAL_ALL">[1]Details!$V$6</definedName>
    <definedName name="FEASIBILITY_OSP_MATERIAL_ELECTRIC">[1]Details!$T$6</definedName>
    <definedName name="FEASIBILITY_OSP_MATERIAL_ISP">[1]Details!$U$6</definedName>
    <definedName name="FEASIBILITY_OSPDD_ALL">[1]Details!$V$13</definedName>
    <definedName name="FEASIBILITY_OSPDD_ELECTRIC">[1]Details!$T$13</definedName>
    <definedName name="FEASIBILITY_OSPDD_ISP">[1]Details!$U$13</definedName>
    <definedName name="FEASIBILITY_PM_ALL">[1]Details!$V$14</definedName>
    <definedName name="FEASIBILITY_PM_ELECTRIC">[1]Details!$T$14</definedName>
    <definedName name="FEASIBILITY_PM_ISP">[1]Details!$U$14</definedName>
    <definedName name="FEASIBILITY_REMOTE_EQUIP_ALL">[1]Details!$V$11</definedName>
    <definedName name="FEASIBILITY_REMOTE_EQUIP_ELECTRIC">[1]Details!$T$11</definedName>
    <definedName name="FEASIBILITY_REMOTE_EQUIP_ISP">[1]Details!$U$11</definedName>
    <definedName name="FIBER_ADSS_048_MIX">[2]Assumptions!$AA$7</definedName>
    <definedName name="FIBER_ADSS_048_MIX_DJ">[2]Assumptions!$AA$22</definedName>
    <definedName name="FIBER_ADSS_072_MIX">[2]Assumptions!$AA$6</definedName>
    <definedName name="FIBER_ADSS_072_MIX_DJ">[2]Assumptions!$AA$21</definedName>
    <definedName name="FIBER_ADSS_096_MIX">[2]Assumptions!$AA$5</definedName>
    <definedName name="FIBER_ADSS_096_MIX_DJ">[2]Assumptions!$AA$20</definedName>
    <definedName name="FIBER_ADSS_144_FT">[1]Assumptions!$AH$4</definedName>
    <definedName name="FIBER_ADSS_144_MIX">[2]Assumptions!$AA$4</definedName>
    <definedName name="FIBER_ADSS_144_MIX_DJ">[2]Assumptions!$AA$19</definedName>
    <definedName name="FIBER_ADSS_288_FT">[1]Assumptions!$AH$3</definedName>
    <definedName name="FIBER_ADSS_288_MIX">[2]Assumptions!$AA$3</definedName>
    <definedName name="FIBER_ADSS_288_MIX_DJ">[2]Assumptions!$AA$18</definedName>
    <definedName name="FIBER_ADSS_48_FT">[1]Assumptions!$AH$7</definedName>
    <definedName name="FIBER_ADSS_72_FT">[1]Assumptions!$AH$6</definedName>
    <definedName name="FIBER_ADSS_96_FT">[1]Assumptions!$AH$5</definedName>
    <definedName name="FIBER_AVERAGE.COUNT">[1]Assumptions!$AB$24</definedName>
    <definedName name="FIBER_BUTT_SPLICE">[2]Assumptions!$O$25</definedName>
    <definedName name="FIBER_BUTT_SPLICE_AERIAL">[2]Assumptions!$O$31</definedName>
    <definedName name="FIBER_BUTT_SPLICE_UG">[1]Assumptions!$X$30</definedName>
    <definedName name="FIBER_CREWS">[2]Details!$B$24</definedName>
    <definedName name="FIBER_DROP_ESTIMATE">[1]Assumptions!$AY$176</definedName>
    <definedName name="FIBER_EXSITING">[1]Assumptions!$K$52</definedName>
    <definedName name="FIBER_FLAT_001_MIX">[1]Assumptions!#REF!</definedName>
    <definedName name="FIBER_FLAT_002_MIX">[2]Assumptions!$AA$10</definedName>
    <definedName name="FIBER_FLAT_004_MIX">[2]Assumptions!$AA$9</definedName>
    <definedName name="FIBER_FLAT_012_MIX">[2]Assumptions!$AA$8</definedName>
    <definedName name="FIBER_HW_144to48_TEMP_GRIP">[2]Assumptions!$AF$14</definedName>
    <definedName name="FIBER_MAINLINE_TOTAL_EST">[2]Assumptions!$N$9</definedName>
    <definedName name="FIBER_MAINLINE_UG_EST">[2]Assumptions!$N$8</definedName>
    <definedName name="FIBER_MICRO_048_MIX">[2]Assumptions!$AA$16</definedName>
    <definedName name="FIBER_MICRO_072_MIX">[2]Assumptions!$AA$15</definedName>
    <definedName name="FIBER_MICRO_096_MIX">[2]Assumptions!$AA$14</definedName>
    <definedName name="FIBER_MICRO_144_MIX">[2]Assumptions!$AA$13</definedName>
    <definedName name="FIBER_MICRO_288_MIX">[2]Assumptions!$AA$12</definedName>
    <definedName name="FIBER_PIGTAIL_EST">[1]Assumptions!$AY$165</definedName>
    <definedName name="FIBER.HW_DA.BOLT_12">[2]Assumptions!$AF$15</definedName>
    <definedName name="FIBER.HW_DA.BOLT_14">[2]Assumptions!$AF$16</definedName>
    <definedName name="FIBER.HW_DA.BOLT_16">[2]Assumptions!$AF$17</definedName>
    <definedName name="FIBER.HW_DDE_144_048">[1]Assumptions!$AW$24</definedName>
    <definedName name="FIBER.HW_DE_144_048">[1]Assumptions!$AW$8</definedName>
    <definedName name="FIBER.HW_DE.ALL_144_048">[2]Assumptions!$AJ$4</definedName>
    <definedName name="FIBER.HW_DTAN_144_048">[2]Assumptions!$AL$53</definedName>
    <definedName name="FIBER.HW_M.BOLT_08">[2]Assumptions!$AF$18</definedName>
    <definedName name="FIBER.HW_M.BOLT_10">[2]Assumptions!$AF$19</definedName>
    <definedName name="FIBER.HW_M.BOLT_12">[2]Assumptions!$AF$20</definedName>
    <definedName name="FIBER.HW_M.BOLT_14">[2]Assumptions!$AF$21</definedName>
    <definedName name="FIBER.HW_M.BOLT_16">[2]Assumptions!$AF$22</definedName>
    <definedName name="FIBER.HW_M.BOLT_18">[2]Assumptions!$AF$23</definedName>
    <definedName name="FIBER.HW_MST">[1]Assumptions!$X$34</definedName>
    <definedName name="FIBER.HW_MST_UG">[1]Assumptions!$X$36</definedName>
    <definedName name="FIBER.HW_TAN_144_048">[2]Assumptions!$AL$37</definedName>
    <definedName name="FINANCIAL_CashFlowPerMonth">[1]Details!$ER$109</definedName>
    <definedName name="FINANCIAL_CashFlowPositiveMonth">[1]Details!$B$6</definedName>
    <definedName name="FINANCIAL_Early_Payoff_Ranges">'[1]Early Payoff Worksheet'!$G$11:$G$250,'[1]Early Payoff Worksheet'!$O$23:$O$262,'[1]Early Payoff Worksheet'!$W$35:$W$274,'[1]Early Payoff Worksheet'!$AE$47:$AE$286</definedName>
    <definedName name="FINANCIAL_inrate">[1]Assumptions!$AE$32</definedName>
    <definedName name="FINANCIAL_TotalCapEx">[1]Details!$Q$19</definedName>
    <definedName name="GB_PER_SUBSC">[1]Details!#REF!</definedName>
    <definedName name="GIS_ELECTRIC_POH">[1]GIS!$D$31</definedName>
    <definedName name="GIS_ELECTRIC_POLES">[2]GIS!$H$23</definedName>
    <definedName name="GIS_ELECTRIC_PRIMARY_TOTAL">[1]Assumptions!$K$7</definedName>
    <definedName name="GIS_ELECTRIC_PUG">[1]GIS!$E$31</definedName>
    <definedName name="GIS_ELECTRIC_SECONDARY_TOTAL">[1]Assumptions!$K$12</definedName>
    <definedName name="GIS_ELECTRIC_SOH">[1]GIS!$F$31</definedName>
    <definedName name="GIS_ELECTRIC_SUG">[1]GIS!$G$31</definedName>
    <definedName name="GIS_ELECTRIC_UG_PRIMARY_PERCENT">[1]Assumptions!$I$7</definedName>
    <definedName name="GIS_NETWORK_CABINETS">[2]GIS!$Z$23</definedName>
    <definedName name="GIS_NETWORK_DIA">[1]GIS!$AA$31</definedName>
    <definedName name="GIS_NETWORK_HUTS">[1]GIS!$Y$31</definedName>
    <definedName name="GIS_NETWORK_OFFICES">[1]GIS!$X$31</definedName>
    <definedName name="GIS_PASSINGS_LARGE_BUSINESS">[1]GIS!$M$31</definedName>
    <definedName name="GIS_PASSINGS_LARGE_POWER">[1]GIS!$N$31</definedName>
    <definedName name="GIS_PASSINGS_MEDIUM_BUSINESS">[1]GIS!$L$31</definedName>
    <definedName name="GIS_PASSINGS_MEMBER">[1]GIS!$I$31</definedName>
    <definedName name="GIS_PASSINGS_RESIDENTIAL">[1]GIS!$J$31</definedName>
    <definedName name="GIS_PASSINGS_SMALL_BUSINESS">[1]GIS!$K$31</definedName>
    <definedName name="GIS_PASSINGS_TOTAL_BUSINESS">[1]GIS!$O$31</definedName>
    <definedName name="GIS_SACADA_COLLECTORS">[1]GIS!$T$31</definedName>
    <definedName name="GIS_SCADA">[2]GIS!$W$23</definedName>
    <definedName name="GIS_SCADA_CAPBANK">[1]GIS!$R$31</definedName>
    <definedName name="GIS_SCADA_OTHER">[1]GIS!$U$31</definedName>
    <definedName name="GIS_SCADA_RECLOSURES">[1]GIS!$P$31</definedName>
    <definedName name="GIS_SCADA_REGULATORS">[1]GIS!$Q$31</definedName>
    <definedName name="GIS_SCADA_SWITCHES">[1]GIS!$S$31</definedName>
    <definedName name="GUY_ANCHOR_SCREW">[2]Assumptions!$AF$32</definedName>
    <definedName name="GUY_AUX_EYE">[2]Assumptions!$AF$33</definedName>
    <definedName name="GUY_BRONZE_BONDING_CLAMP">[2]Assumptions!$AF$38</definedName>
    <definedName name="GUY_GRIP_1\4">[2]Assumptions!$AF$37</definedName>
    <definedName name="GUY_GUARD">[2]Assumptions!$AF$34</definedName>
    <definedName name="GUY_STRAND">[2]Assumptions!$AF$31</definedName>
    <definedName name="GUY\STRAND_1\4">[1]Assumptions!$AW$87</definedName>
    <definedName name="GUY\STRAND_GUY_ATTACH_BOLT_DOG_EAR">[2]Assumptions!$AF$35</definedName>
    <definedName name="GUY\STRAND_GUY_ATTACH_BOLT_RAMS_HORN">[2]Assumptions!$AF$36</definedName>
    <definedName name="HH_CITY_SPACING">[1]Assumptions!$AN$18</definedName>
    <definedName name="HH_ESTIMATED">[2]Assumptions!$S$20</definedName>
    <definedName name="HH_LARGE">[2]Assumptions!$S$21</definedName>
    <definedName name="HH_MEDIUM">[2]Assumptions!$S$22</definedName>
    <definedName name="HH_RURAL_SPACING">[1]Assumptions!$AN$19</definedName>
    <definedName name="HH_SMALL">[2]Assumptions!$S$23</definedName>
    <definedName name="HH_XSMALL">[2]Assumptions!$S$24</definedName>
    <definedName name="INSTALL_CREWS">[2]Details!$B$30</definedName>
    <definedName name="INSTALL_RATE_BUSINESS">[1]Details!$D$35</definedName>
    <definedName name="INSTALL_RATE_RESIDENTIAL">[1]Details!$C$35</definedName>
    <definedName name="LEASE_POLE_COUNT">[1]Assumptions!$K$18</definedName>
    <definedName name="LOAN_1ST_YR_Cash">[1]Details!$AA$112</definedName>
    <definedName name="LOAN_1ST_YR_Loan">[1]Details!$P$53</definedName>
    <definedName name="LOAN_2ND_YR_Cash">[1]Details!$AM$112</definedName>
    <definedName name="LOAN_2ND_YR_Loan">[1]Details!$AB$53</definedName>
    <definedName name="LOAN_3RD_YR_Cash">[1]Details!$AY$112</definedName>
    <definedName name="LOAN_3RD_YR_Loan">[1]Details!$AN$53</definedName>
    <definedName name="LOAN_4TH_YR_Cash">[1]Details!$BK$112</definedName>
    <definedName name="LOAN_4TH_YR_Loan">[1]Details!$AZ$53</definedName>
    <definedName name="MAINLINE_FIBER_ESTIMATE">[1]Assumptions!$X$9</definedName>
    <definedName name="MST_04_0100">[2]Assumptions!$AF$45</definedName>
    <definedName name="MST_04_0500">[2]Assumptions!$AF$46</definedName>
    <definedName name="MST_04_0750">[2]Assumptions!$AF$47</definedName>
    <definedName name="MST_04_1000">[2]Assumptions!$AF$48</definedName>
    <definedName name="MST_04_1500">[2]Assumptions!$AF$49</definedName>
    <definedName name="MST_06_0100">[2]Assumptions!$AF$50</definedName>
    <definedName name="MST_06_0500">[2]Assumptions!$AF$51</definedName>
    <definedName name="MST_06_0750">[2]Assumptions!$AF$52</definedName>
    <definedName name="MST_06_1000">[2]Assumptions!$AF$53</definedName>
    <definedName name="MST_06_1500">[2]Assumptions!$AF$54</definedName>
    <definedName name="MST_08_0100">[2]Assumptions!$AF$55</definedName>
    <definedName name="MST_08_0500">[2]Assumptions!$AF$56</definedName>
    <definedName name="MST_08_0750">[2]Assumptions!$AF$57</definedName>
    <definedName name="MST_08_1000">[2]Assumptions!$AF$58</definedName>
    <definedName name="MST_08_1500">[2]Assumptions!$AF$59</definedName>
    <definedName name="MST_12_0100">[2]Assumptions!$AF$60</definedName>
    <definedName name="MST_12_0500">[2]Assumptions!$AF$61</definedName>
    <definedName name="MST_12_0750">[2]Assumptions!$AF$62</definedName>
    <definedName name="MST_12_1000">[2]Assumptions!$AF$63</definedName>
    <definedName name="MST_12_1500">[2]Assumptions!$AF$64</definedName>
    <definedName name="NE_NODE_COMMISSION_DIA">'[1]C&amp;NE'!$I$3</definedName>
    <definedName name="NE_NODE_COMMISSION_NON_DIA">'[1]C&amp;NE'!$G$3</definedName>
    <definedName name="NE_NODE_COMMISSION_PER_NODE">'[1]C&amp;NE'!$G$41</definedName>
    <definedName name="NETWORK_GPON.CARDS_PER_NODE">[1]Assumptions!$X$18</definedName>
    <definedName name="NETWORK_ONTV">[1]Network!$J$5</definedName>
    <definedName name="NETWORK_ONTVD">[1]Network!$J$6</definedName>
    <definedName name="NETWORK_WIRELESS.EXTENDER">[1]Network!$J$2</definedName>
    <definedName name="NETWORK_WIRELESS.GATEWAY">[1]Network!$J$3</definedName>
    <definedName name="NID_PATCH_SC\APC_010">[2]Assumptions!$AF$72</definedName>
    <definedName name="NID_PATCH_SC\APC_025">[2]Assumptions!$AF$73</definedName>
    <definedName name="NID_PATCH_SC\APC_050">[2]Assumptions!$AF$74</definedName>
    <definedName name="NID_PATCH_SC\APC_075">[2]Assumptions!$AF$75</definedName>
    <definedName name="NID_PATCH_SC\APC_100">[2]Assumptions!$AF$76</definedName>
    <definedName name="NID_PATCH_SC\APC_125">[2]Assumptions!$AF$77</definedName>
    <definedName name="NID_PATCH_SC\APC_150">[2]Assumptions!$AF$78</definedName>
    <definedName name="NON_WOOD_POLES">[1]Assumptions!$AE$44</definedName>
    <definedName name="OSPDD_FIBER_ESTIMATE">[1]OSPDD!$F$6</definedName>
    <definedName name="OSPPD_TOTAL_PRICE_ESTIMATE">[1]OSPDD!$N$33</definedName>
    <definedName name="PASSINGS">[1]Assumptions!$K$26</definedName>
    <definedName name="PASSINGS_MEMBER_AERIAL">[1]Assumptions!$K$27</definedName>
    <definedName name="PASSINGS_MEMBER_UG">[1]Assumptions!$K$28</definedName>
    <definedName name="PASSINGS_PER_SPLITTER">[1]Assumptions!$AE$37</definedName>
    <definedName name="PASSINGS_TOTAL">[1]Assumptions!$K$26</definedName>
    <definedName name="PLA">[1]OSPDD!$K$32</definedName>
    <definedName name="POLES_ATTACH">[1]Assumptions!$K$18</definedName>
    <definedName name="POLES_CALC">[1]Assumptions!$K$16</definedName>
    <definedName name="POLES_GIVEN">[1]Assumptions!$K$14</definedName>
    <definedName name="POLES_MRE_ANALYZE">[1]OSPDD!$K$26</definedName>
    <definedName name="PT_DROP_0100">[2]Assumptions!$AF$65</definedName>
    <definedName name="PT_DROP_0350">[2]Assumptions!$AF$66</definedName>
    <definedName name="PT_DROP_0500">[2]Assumptions!$AF$67</definedName>
    <definedName name="PT_DROP_0750">[2]Assumptions!$AF$68</definedName>
    <definedName name="PT_DROP_1000">[2]Assumptions!$AF$69</definedName>
    <definedName name="PT_DROP_1200">[2]Assumptions!$AF$70</definedName>
    <definedName name="PT_DROP_1500">[2]Assumptions!$AF$71</definedName>
    <definedName name="RATE_AS_BUILTS">[1]OSPDD!$F$37</definedName>
    <definedName name="RATE_COMPOSITE_PER_MILE">[1]OSPDD!$N$34</definedName>
    <definedName name="RATE_DC_PER_PASSING">[1]OSPDD!$I$24</definedName>
    <definedName name="RATE_DC_PER_POLE">[1]OSPDD!$L$23</definedName>
    <definedName name="RATE_DC_PER_UG_FT">[1]OSPDD!$F$25</definedName>
    <definedName name="RATE_MRE_ANALYSIS">[1]OSPDD!$L$26</definedName>
    <definedName name="RATE_MRE_POLE_ATTACH_APC">[1]OSPDD!$L$27</definedName>
    <definedName name="rezsub">Pricing!$B$3</definedName>
    <definedName name="SPLICE_MAINLINE">[2]Labor!$D$55</definedName>
    <definedName name="SPLITTER_CABINET">[2]Assumptions!$AA$37</definedName>
    <definedName name="SPLITTERS_32">[2]Assumptions!$O$33</definedName>
    <definedName name="SPLITTERS_32_AERIAL">[2]Assumptions!$O$34</definedName>
    <definedName name="STAFF_ADMIN_FEE_PERCENTAGE">[1]Assumptions!$AE$45</definedName>
    <definedName name="STAFF_ADMIN\MKTG_PER_SUB">[1]Details!$R$137</definedName>
    <definedName name="STAFF_BROADBAND_DIR_PER_SUB">[1]Details!$R$136</definedName>
    <definedName name="STAFF_BROADBAND_OPS_MGR_PER_SUB">[1]Details!$R$143</definedName>
    <definedName name="STAFF_CSR\SCHEDULING_PER_SUB">[1]Details!$R$139</definedName>
    <definedName name="STAFF_INSTALLERS\REPAIR_PER_SUB">[1]Details!$R$144</definedName>
    <definedName name="STAFF_LINEMAN\MAINTENACE_PER_SUB">[1]Details!$R$145</definedName>
    <definedName name="STAFF_OSP_MGR_PER_SUB">[1]Details!$R$142</definedName>
    <definedName name="STAFF_SALES_PER_SUB">[1]Details!$R$140</definedName>
    <definedName name="STAFF_TIER2\BROADBAND_TECH_PER_SUB">[1]Details!$R$141</definedName>
    <definedName name="STAFF_TIER3\NENGR_PER_SUB">[1]Details!$R$138</definedName>
    <definedName name="STAFF_WAREHOUSE_TECH_PER_SUB">[1]Details!$R$135</definedName>
    <definedName name="STRAND_LASH_PERCENT">[2]Assumptions!$N$13</definedName>
    <definedName name="STRAND\LASH_LASH">[2]Assumptions!$AF$79</definedName>
    <definedName name="STRAND\LASH_LASHING_CLAMP">[2]Assumptions!$AF$81</definedName>
    <definedName name="STRAND\LASH_LASHING_RATIO">[1]Assumptions!$AE$49</definedName>
    <definedName name="STRAND\LASH_PERCENTAGE">[1]Assumptions!$AE$48</definedName>
    <definedName name="STRAND\LASH_SUSPENSION_3BOLT">[2]Assumptions!$AF$80</definedName>
    <definedName name="SUBSCRIBER_DENSITY">[1]Assumptions!$K$29</definedName>
    <definedName name="SUBSCRIBERS">[2]Assumptions!$I$30</definedName>
    <definedName name="SUBSCRIBERS_AERIAL">[1]Assumptions!$K$31</definedName>
    <definedName name="SUBSCRIBERS_SCADA_UG">[1]Assumptions!$K$42</definedName>
    <definedName name="TOTAL_MILES">[1]Assumptions!$Q$16</definedName>
    <definedName name="TOTAL_NODES">[1]Assumptions!$X$17</definedName>
    <definedName name="U_GUARDS">[1]Assumptions!$AW$106</definedName>
    <definedName name="UG_FEET">[1]OSPDD!$E$25</definedName>
    <definedName name="UG_MILES">[1]OSPDD!$D$25</definedName>
    <definedName name="UG_POLYDOME_MARKER">[2]Assumptions!$AF$40</definedName>
    <definedName name="UG_SECONDARY_PERCENT">[1]Assumptions!$I$12</definedName>
    <definedName name="UG_U_GUARD">[2]Assumptions!$AF$39</definedName>
    <definedName name="VIDEO_EFFECTIVE_COST">[1]Details!$U$159</definedName>
    <definedName name="VIDEO_SET.TOP.BOX_PER_HOME">[1]Assumptions!$AE$47</definedName>
    <definedName name="VIDEO_SHARING_FEE">[1]Details!$B$85</definedName>
    <definedName name="VIDEO_TAKERATE">[1]Assumptions!$AE$46</definedName>
    <definedName name="VIDEO_TRANSPORT_COST">[1]Details!$B$84</definedName>
    <definedName name="VIRTUOSO_FEE">[1]Details!$B$86</definedName>
    <definedName name="X_M.MAT_CIGAR_MARKERS">[2]Assumptions!$AF$30</definedName>
    <definedName name="X_M.MAT_LOC_NUT">[2]Assumptions!$AF$24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 i="8" l="1"/>
  <c r="F44" i="8"/>
  <c r="F45" i="8"/>
  <c r="F46" i="8"/>
  <c r="F47" i="8"/>
  <c r="F42" i="8"/>
  <c r="F27" i="8" l="1"/>
  <c r="F30" i="8"/>
  <c r="F31" i="8"/>
  <c r="F32" i="8"/>
  <c r="F33" i="8"/>
  <c r="F34" i="8"/>
  <c r="F7" i="8"/>
  <c r="F8" i="8"/>
  <c r="F9" i="8"/>
  <c r="F10" i="8"/>
  <c r="F11" i="8"/>
  <c r="F13" i="8"/>
  <c r="F14" i="8"/>
  <c r="F15" i="8"/>
  <c r="F16" i="8"/>
  <c r="F18" i="8"/>
  <c r="F19" i="8"/>
  <c r="F20" i="8"/>
  <c r="F21" i="8"/>
  <c r="F24" i="8"/>
  <c r="F25" i="8"/>
  <c r="F26" i="8"/>
  <c r="F6" i="8"/>
  <c r="B4" i="8" l="1"/>
  <c r="B3" i="8"/>
  <c r="B23" i="8" l="1"/>
  <c r="F23" i="8" s="1"/>
  <c r="F35" i="8"/>
  <c r="F36" i="8"/>
  <c r="F29" i="8" l="1"/>
  <c r="F28" i="8"/>
  <c r="E119" i="20"/>
  <c r="E118" i="20"/>
  <c r="E117" i="20"/>
  <c r="E116" i="20"/>
  <c r="E115" i="20"/>
  <c r="E114" i="20"/>
  <c r="E113" i="20"/>
  <c r="E112" i="20"/>
  <c r="E111" i="20"/>
  <c r="E110" i="20"/>
  <c r="E109" i="20"/>
  <c r="E100" i="20"/>
  <c r="E99" i="20"/>
  <c r="E98" i="20"/>
  <c r="E97" i="20"/>
  <c r="E107" i="20"/>
  <c r="E106" i="20"/>
  <c r="E105" i="20"/>
  <c r="E104" i="20"/>
  <c r="E103" i="20"/>
  <c r="E102" i="20"/>
  <c r="E95" i="20"/>
  <c r="E94" i="20"/>
  <c r="E93" i="20"/>
  <c r="E92" i="20"/>
  <c r="E91" i="20"/>
  <c r="E90" i="20"/>
  <c r="E89" i="20"/>
  <c r="E87" i="20"/>
  <c r="E86" i="20"/>
  <c r="E84" i="20"/>
  <c r="E83" i="20"/>
  <c r="E82" i="20"/>
  <c r="E81" i="20"/>
  <c r="E80" i="20"/>
  <c r="E78" i="20"/>
  <c r="E77" i="20"/>
  <c r="E75" i="20"/>
  <c r="E74" i="20"/>
  <c r="E73" i="20"/>
  <c r="E72" i="20"/>
  <c r="E71" i="20"/>
  <c r="E70" i="20"/>
  <c r="E68" i="20"/>
  <c r="E67" i="20"/>
  <c r="E66" i="20"/>
  <c r="E65" i="20"/>
  <c r="E64" i="20"/>
  <c r="E63" i="20"/>
  <c r="E62" i="20"/>
  <c r="E61" i="20"/>
  <c r="E60" i="20"/>
  <c r="E59" i="20"/>
  <c r="E58" i="20"/>
  <c r="E57" i="20"/>
  <c r="E56" i="20"/>
  <c r="E55" i="20"/>
  <c r="E54" i="20"/>
  <c r="E53" i="20"/>
  <c r="E30" i="20"/>
  <c r="E29" i="20"/>
  <c r="E28" i="20"/>
  <c r="E27" i="20"/>
  <c r="E26" i="20"/>
  <c r="E52" i="20"/>
  <c r="E51" i="20"/>
  <c r="E50" i="20"/>
  <c r="E49" i="20"/>
  <c r="E48" i="20"/>
  <c r="E47" i="20"/>
  <c r="E46" i="20"/>
  <c r="E45" i="20"/>
  <c r="E44" i="20"/>
  <c r="E43" i="20"/>
  <c r="E42" i="20"/>
  <c r="E41" i="20"/>
  <c r="E40" i="20"/>
  <c r="E39" i="20"/>
  <c r="E38" i="20"/>
  <c r="E37" i="20"/>
  <c r="E36" i="20"/>
  <c r="E35" i="20"/>
  <c r="E34" i="20"/>
  <c r="E33" i="20"/>
  <c r="E32" i="20"/>
  <c r="E31" i="20"/>
  <c r="E6" i="20"/>
  <c r="E5" i="20"/>
  <c r="E4" i="20"/>
  <c r="E3" i="20"/>
  <c r="E24" i="20"/>
  <c r="E23" i="20"/>
  <c r="E22" i="20"/>
  <c r="E21" i="20"/>
  <c r="E20" i="20"/>
  <c r="E19" i="20"/>
  <c r="E18" i="20"/>
  <c r="E17" i="20"/>
  <c r="E16" i="20"/>
  <c r="E15" i="20"/>
  <c r="E14" i="20"/>
  <c r="E13" i="20"/>
  <c r="E12" i="20"/>
  <c r="E11" i="20"/>
  <c r="E10" i="20"/>
  <c r="E9" i="20"/>
  <c r="E8" i="20"/>
  <c r="E7" i="20"/>
  <c r="F38" i="8" l="1"/>
  <c r="B14" i="7" s="1"/>
</calcChain>
</file>

<file path=xl/sharedStrings.xml><?xml version="1.0" encoding="utf-8"?>
<sst xmlns="http://schemas.openxmlformats.org/spreadsheetml/2006/main" count="607" uniqueCount="476">
  <si>
    <t>VOIP Services Bid Authorization</t>
  </si>
  <si>
    <t xml:space="preserve">The undersigned certifies that he/she understands the nature and character of the work to be bid, and further certifies that the Bidder is sufficiently equipped and skilled to provide these services. The Bidder understands that the Client will use both subjective and objective criteria to evaluate the Bidder's qualifications. The Bidder understands that providing this information to the Client does not guarantee any award or an invitation to bid on future projects.
By signing below, I, as an authorized agent of the Bidder, certify that all of the above information is correct. understand that inaccurate data may be grounds to reject our bid proposal.
*To be signed by an officer of the company or an individual authorized by an officer of the company. </t>
  </si>
  <si>
    <t>DATE:</t>
  </si>
  <si>
    <t>CLIENT NAME:</t>
  </si>
  <si>
    <t>Harriman Utility Board</t>
  </si>
  <si>
    <t>BIDDER COMPANY NAME:</t>
  </si>
  <si>
    <t>BIDDER AGENT NAME:</t>
  </si>
  <si>
    <t>BIDDER AGENT TITLE:</t>
  </si>
  <si>
    <t>SIGNATURE:</t>
  </si>
  <si>
    <t>BID SUMMARY</t>
  </si>
  <si>
    <t>VOIP SERVICE PRICING TOTAL</t>
  </si>
  <si>
    <t>Step</t>
  </si>
  <si>
    <t>Worksheet</t>
  </si>
  <si>
    <t>Instructions</t>
  </si>
  <si>
    <t>Authorization</t>
  </si>
  <si>
    <t>Print, sign, and return the worksheet with the authorization to make a proposal for this work.</t>
  </si>
  <si>
    <t>Terminology</t>
  </si>
  <si>
    <t>Review key terminology for the RFP documentation.</t>
  </si>
  <si>
    <t>Bidder Profile</t>
  </si>
  <si>
    <t>Answer questions about the Company related to this project and performing the work.</t>
  </si>
  <si>
    <t>Project Questions</t>
  </si>
  <si>
    <t>Answer questions related to the Company's platform and the requirements of this project.</t>
  </si>
  <si>
    <t>Pricing</t>
  </si>
  <si>
    <t>Provide price quotes for this project.  The quantities are estimated and will roll-up to a year one costs for comparison purposes.</t>
  </si>
  <si>
    <t>Feature Set</t>
  </si>
  <si>
    <t xml:space="preserve">Please indicate whether specific features are included in the base package. If not, indicate the a la carte monthly cost for that feature. 					</t>
  </si>
  <si>
    <t>Equipment</t>
  </si>
  <si>
    <t xml:space="preserve">Please indicate the makes/models of supported products below and indicate whether or not your organization is a Distributor.				</t>
  </si>
  <si>
    <t>RFP Terminology</t>
  </si>
  <si>
    <t>Harriman Utility Board "HUB"</t>
  </si>
  <si>
    <t>Harriman Utility Board is the municipal project sponsor. They may also be referred to as "HUB" or The Client.</t>
  </si>
  <si>
    <t>Entrust / EN Communications / Conultant</t>
  </si>
  <si>
    <t>EN Communications is the project consultant for HUB, and may also be referred to as the Consultant.</t>
  </si>
  <si>
    <t>Voice Supplier / Bidder</t>
  </si>
  <si>
    <t>Voice Supplier or Bidder refers to the service provider responding to this RFP.</t>
  </si>
  <si>
    <t xml:space="preserve">Voice Services </t>
  </si>
  <si>
    <t>#</t>
  </si>
  <si>
    <t>Category</t>
  </si>
  <si>
    <t>Response (Y/N)</t>
  </si>
  <si>
    <t>Supporting Comments</t>
  </si>
  <si>
    <t>1.0</t>
  </si>
  <si>
    <t>General Information and Corporate History</t>
  </si>
  <si>
    <t>Firm Name:</t>
  </si>
  <si>
    <t>Contact Name:</t>
  </si>
  <si>
    <t>Contact Title:</t>
  </si>
  <si>
    <t xml:space="preserve">Physical Address: </t>
  </si>
  <si>
    <t xml:space="preserve">Mailing Address: </t>
  </si>
  <si>
    <t xml:space="preserve">Telephone:  </t>
  </si>
  <si>
    <t xml:space="preserve">E-mail: </t>
  </si>
  <si>
    <t>1.2</t>
  </si>
  <si>
    <t xml:space="preserve">Years in business under present name and legally organized structure: </t>
  </si>
  <si>
    <t>1.3</t>
  </si>
  <si>
    <t>Describe the companies organizational structure.</t>
  </si>
  <si>
    <t>1.4</t>
  </si>
  <si>
    <t>How many people employees are in the company?</t>
  </si>
  <si>
    <t>1.5</t>
  </si>
  <si>
    <t>How many people employees are located in the US?</t>
  </si>
  <si>
    <t>1.6</t>
  </si>
  <si>
    <t>Years in business providing voice services?</t>
  </si>
  <si>
    <t>1.7</t>
  </si>
  <si>
    <t>Did the gross dollar amount of services performed for external customers during the preceding year exceed $1,000,000?</t>
  </si>
  <si>
    <t>1.8</t>
  </si>
  <si>
    <t>Is Voice Supplier licensed to supply voice services in the Client's state?</t>
  </si>
  <si>
    <t>2.0</t>
  </si>
  <si>
    <t xml:space="preserve">Clients </t>
  </si>
  <si>
    <t>2.1</t>
  </si>
  <si>
    <t>List the Voice Supplier clients for whom the Bidder has provided services over the last three years.</t>
  </si>
  <si>
    <t>2.2</t>
  </si>
  <si>
    <t>List the two largest Voice Supplier clients for whom the Bidder has provided services.</t>
  </si>
  <si>
    <t>2.3</t>
  </si>
  <si>
    <t>List the Voice Supplier clients for whom the Bidder has provided services that have national or regional headquarters within the Client's state.</t>
  </si>
  <si>
    <t>2.4</t>
  </si>
  <si>
    <t>List the municipal electric or electric cooperative clients for whom the Voice Supplier has provided services over the last three years.</t>
  </si>
  <si>
    <t>2.5</t>
  </si>
  <si>
    <t>List the municipal electric or electric cooperative clients for whom the Voice Supplier has provided services that have national or regional headquarters within the Client's state.</t>
  </si>
  <si>
    <t>3.0</t>
  </si>
  <si>
    <t>Reference Projects</t>
  </si>
  <si>
    <t>3.1</t>
  </si>
  <si>
    <t xml:space="preserve">Utility Project 1: </t>
  </si>
  <si>
    <t xml:space="preserve">Utility:     </t>
  </si>
  <si>
    <t>Address 1:</t>
  </si>
  <si>
    <t>Address 2:</t>
  </si>
  <si>
    <t>City, ST ZIP</t>
  </si>
  <si>
    <t>Contact:</t>
  </si>
  <si>
    <t>Title:</t>
  </si>
  <si>
    <t>Phone:</t>
  </si>
  <si>
    <t>Email:</t>
  </si>
  <si>
    <t>Project Start &amp; End Date:</t>
  </si>
  <si>
    <t>Description / Scope of Project (including business and residential voice customers served):</t>
  </si>
  <si>
    <t>3.2</t>
  </si>
  <si>
    <t xml:space="preserve">Utility or Carrier Project 2: </t>
  </si>
  <si>
    <t xml:space="preserve">Utility or Carrier:     </t>
  </si>
  <si>
    <t>3.3</t>
  </si>
  <si>
    <t xml:space="preserve">Utility or Carrier Project 3: </t>
  </si>
  <si>
    <t>Ref</t>
  </si>
  <si>
    <t>Client Specifications</t>
  </si>
  <si>
    <t>1.1</t>
  </si>
  <si>
    <t>Billing Platform: NISC (https://www.niscvalue.coop/)</t>
  </si>
  <si>
    <t>Client Rate Centers: 
37748 – Harriman
37840 – Oliver Springs
37854 – Rockwood</t>
  </si>
  <si>
    <t>Platform Architecture</t>
  </si>
  <si>
    <t xml:space="preserve">Describe the end-to-end network from an end-user through the local service provider to the core switching platform. </t>
  </si>
  <si>
    <t xml:space="preserve">Describe the manufacturer and model of the platform's voice switches. </t>
  </si>
  <si>
    <t>Where are the platform's voice switches located?</t>
  </si>
  <si>
    <t>Describe the voice call switching capacity of your platform?</t>
  </si>
  <si>
    <t>Describe the redundancy protection with the proposed architecture?</t>
  </si>
  <si>
    <t>2.6</t>
  </si>
  <si>
    <t>Are all platform components redundant?  Please describe in Supporting Comments section.</t>
  </si>
  <si>
    <t>2.7</t>
  </si>
  <si>
    <t xml:space="preserve">Are the platform components virtualized? </t>
  </si>
  <si>
    <t>2.8</t>
  </si>
  <si>
    <t>Is platform-specific hardware required at the end-users premises for residential customers?  Please describe in Supporting Comments section.</t>
  </si>
  <si>
    <t>2.9</t>
  </si>
  <si>
    <t>Is platform-specific hardware required at the end-users premises for business customers?  Please describe in Supporting Comments section.</t>
  </si>
  <si>
    <t>2.10</t>
  </si>
  <si>
    <t>Is platform-specific hardware required in the local providers offices?  Please describe in Supporting Comments section.</t>
  </si>
  <si>
    <t>2.11</t>
  </si>
  <si>
    <t>If specific hardware is needed at the customer's premises and/or at the provided facilities, what is the expected delivery date for an order of 100 units placed 1 month after the date of this RFP?</t>
  </si>
  <si>
    <t>Platform Security</t>
  </si>
  <si>
    <t xml:space="preserve">Is the platform SOC 2 Compliant?  </t>
  </si>
  <si>
    <t xml:space="preserve">Describe how the architecture is secure against DDOS attacks? </t>
  </si>
  <si>
    <t xml:space="preserve">Does the platform support multi-factor authentication? </t>
  </si>
  <si>
    <t xml:space="preserve">Does the platform support private cloud connectivity? </t>
  </si>
  <si>
    <t xml:space="preserve">Does the platform have fraud prevention tools? </t>
  </si>
  <si>
    <t>4.0</t>
  </si>
  <si>
    <t>Platform Availability</t>
  </si>
  <si>
    <t>Describe the platform's service availability?</t>
  </si>
  <si>
    <t>Do you offer availability SLAs ?  Please describe SLA levels in Supporting Comments section.</t>
  </si>
  <si>
    <t>How many platform software upgrades have occurred or are planned for 2024?</t>
  </si>
  <si>
    <t>How many software updates have occurred or are planned for 2024?</t>
  </si>
  <si>
    <t>How many minutes were end-users out of service in the previous two software updates?</t>
  </si>
  <si>
    <t>5.0</t>
  </si>
  <si>
    <t>System Setup and Integration</t>
  </si>
  <si>
    <t>5.1</t>
  </si>
  <si>
    <t>Is the proposed platform include a robust integration with the Client's billing platform (see platform noted above)?</t>
  </si>
  <si>
    <t>5.2</t>
  </si>
  <si>
    <t>Are there any integration limitations that must commonly be disclosed or addressed when onboarding customers with the Client's billing platform?</t>
  </si>
  <si>
    <t>5.3</t>
  </si>
  <si>
    <t xml:space="preserve">What is the typical onboarding time once a contract has been executed? </t>
  </si>
  <si>
    <t>5.4</t>
  </si>
  <si>
    <t>What is the typical billing integration time once a contract has been executed?</t>
  </si>
  <si>
    <t>5.5</t>
  </si>
  <si>
    <t>Is the Provider able to act as the Service Provider of Record? This is not a firm requirement, but a clarification of capabilities.</t>
  </si>
  <si>
    <t>5.6</t>
  </si>
  <si>
    <t xml:space="preserve">Is the Provider able to offer regulator reporting and compliance services to the Client? If so, please describe the scope. </t>
  </si>
  <si>
    <t>5.7</t>
  </si>
  <si>
    <t>Does the proposed platform perform required tax calculations?</t>
  </si>
  <si>
    <t>5.8</t>
  </si>
  <si>
    <t>Are the required tax calculations included in the pricing?</t>
  </si>
  <si>
    <t>5.9</t>
  </si>
  <si>
    <t>Is the proposed platform integrated with 3rd party tax calculation applications?  Please list existing 3rd party integrations in Supporting Comments section.</t>
  </si>
  <si>
    <t>5.10</t>
  </si>
  <si>
    <t>Is the Provider able to accept tax payment from the Client and submit to the appropriate government agencies on the Client's behalf?</t>
  </si>
  <si>
    <t>6.0</t>
  </si>
  <si>
    <t>Platform Features</t>
  </si>
  <si>
    <t>6.1</t>
  </si>
  <si>
    <t>Describe the top three business benefits that the platform will provide that differentiates from other VoIP platforms.</t>
  </si>
  <si>
    <t>6.2</t>
  </si>
  <si>
    <t xml:space="preserve">Can the platform auto provision new voice end-users?  </t>
  </si>
  <si>
    <t>6.3</t>
  </si>
  <si>
    <t xml:space="preserve">Can the platform auto provision new features to end-users?  </t>
  </si>
  <si>
    <t>6.4</t>
  </si>
  <si>
    <t>Describe the workflow for porting a local number.</t>
  </si>
  <si>
    <t>6.5</t>
  </si>
  <si>
    <t>Describe the workflow for activating a new phone number.</t>
  </si>
  <si>
    <t>6.6</t>
  </si>
  <si>
    <t>Describe the workflow for activating E911.</t>
  </si>
  <si>
    <t>6.7</t>
  </si>
  <si>
    <t>Do you have options for product/service "white labeling"?  Please describe in Supporting Comments section.</t>
  </si>
  <si>
    <t>6.8</t>
  </si>
  <si>
    <t>Does the platform offer a management portal?</t>
  </si>
  <si>
    <t>6.9</t>
  </si>
  <si>
    <t xml:space="preserve">Does the management portal support different access privileges base on employee roles and responsibilities? </t>
  </si>
  <si>
    <t>6.10</t>
  </si>
  <si>
    <t>Does the management portal provide "real time" data for number porting status?</t>
  </si>
  <si>
    <t>6.11</t>
  </si>
  <si>
    <t>Does the management portal provide "real time" data for E911 addresses?</t>
  </si>
  <si>
    <t>6.12</t>
  </si>
  <si>
    <t>Does the platform management portal have service technician interface?</t>
  </si>
  <si>
    <t>6.13</t>
  </si>
  <si>
    <t>Does the platform management portal have Network Operations Center interface?</t>
  </si>
  <si>
    <t>6.14</t>
  </si>
  <si>
    <t>Does the platform management portal have an accounting / billing personnel interface?</t>
  </si>
  <si>
    <t>6.15</t>
  </si>
  <si>
    <t>Does the platform have an integrated mobile application?</t>
  </si>
  <si>
    <t>6.16</t>
  </si>
  <si>
    <t>Does the platform have an integrated tablet application?</t>
  </si>
  <si>
    <t>6.17</t>
  </si>
  <si>
    <t>Is the platform's mobile and tablet application supported on both Android and iOS?</t>
  </si>
  <si>
    <t>6.18</t>
  </si>
  <si>
    <t>Are all of the platform's features available on the mobile and tablet application?  Please list the features not supported on the mobile/tablet application.</t>
  </si>
  <si>
    <t>6.19</t>
  </si>
  <si>
    <t xml:space="preserve">Can you provide temporary phone numbers if necessary? </t>
  </si>
  <si>
    <t>7.0</t>
  </si>
  <si>
    <t>Residential Services</t>
  </si>
  <si>
    <t>7.1</t>
  </si>
  <si>
    <t>Are rate centers established for all zip codes in the Client service territory as noted above?</t>
  </si>
  <si>
    <t>7.2</t>
  </si>
  <si>
    <t xml:space="preserve">If some rate centers are not already established, indicate how long it would take for those rate centers to become available once contracts are signed. </t>
  </si>
  <si>
    <t>7.3</t>
  </si>
  <si>
    <t>Does the proposed platform have a proven process supporting local number portability?</t>
  </si>
  <si>
    <t>7.4</t>
  </si>
  <si>
    <t>Are billing rates established for all countries in North America and Central America?</t>
  </si>
  <si>
    <t>7.5</t>
  </si>
  <si>
    <t>Does the proposed platform allow an end-user to keep an existing phone number?</t>
  </si>
  <si>
    <t>7.6</t>
  </si>
  <si>
    <t>Does the proposed platform support Enhanced 911?</t>
  </si>
  <si>
    <t>7.7</t>
  </si>
  <si>
    <t>Does the proposed platform support voicemail?</t>
  </si>
  <si>
    <t>7.8</t>
  </si>
  <si>
    <t>Does the proposed platform provide end-user usage reports?</t>
  </si>
  <si>
    <t>7.9</t>
  </si>
  <si>
    <t>Does the proposed platform provide end-user account changes?</t>
  </si>
  <si>
    <t>7.10</t>
  </si>
  <si>
    <t>Does the proposed platform support 7 digit dialing?</t>
  </si>
  <si>
    <t>7.11</t>
  </si>
  <si>
    <t>Does the proposed platform charge a Long Distance fee within the continental US?</t>
  </si>
  <si>
    <t>7.12</t>
  </si>
  <si>
    <t>Does the proposed platform support unlimited Long Distance within the continental US?</t>
  </si>
  <si>
    <t>7.13</t>
  </si>
  <si>
    <t>Does the proposed platform provide International Long Distance calls?  If yes, please provide the current rate schedule.</t>
  </si>
  <si>
    <t>8.0</t>
  </si>
  <si>
    <t>Business Services</t>
  </si>
  <si>
    <t>Does the proposed platform allow an end-user to keep existing phone numbers?</t>
  </si>
  <si>
    <t>Does the proposed platform support Enhanced 911 for businesses?</t>
  </si>
  <si>
    <t>See "Feature Set" worksheet</t>
  </si>
  <si>
    <t>Does the proposed platform support shared voicemail?</t>
  </si>
  <si>
    <t>Does the proposed platform support call forwarding?</t>
  </si>
  <si>
    <t>Does the proposed platform support integrated SMS text messaging? If yes, please describe how this feature works in the supporting comments.</t>
  </si>
  <si>
    <t>Does the proposed platform support SIP Trunking?</t>
  </si>
  <si>
    <t>8.10</t>
  </si>
  <si>
    <t>Does the proposed platform support PRI?</t>
  </si>
  <si>
    <t>Please include manufacturer and models supported.</t>
  </si>
  <si>
    <t>8.11</t>
  </si>
  <si>
    <t>Will the proposed platform integrate with existing on-premises PBX systems?</t>
  </si>
  <si>
    <t>8.12</t>
  </si>
  <si>
    <t>Will the proposed platform integrate with analog phones?</t>
  </si>
  <si>
    <t>8.13</t>
  </si>
  <si>
    <t>Is any additional hardware required to support Hosted VoIP services? (example: PoE Switch, SBC, voice gateway, etc.)  Please describe in supporting comments section.</t>
  </si>
  <si>
    <t>8.14</t>
  </si>
  <si>
    <t>Is your Hosted IP Voice product pre-provisioned or configured prior to service installation and turn-up?</t>
  </si>
  <si>
    <t>8.15</t>
  </si>
  <si>
    <t>Are there costs to integrate a new PBX that is not currently supported?</t>
  </si>
  <si>
    <t>8.16</t>
  </si>
  <si>
    <t>Are there costs to integrate a new router or switch that is not currently supported?</t>
  </si>
  <si>
    <t>Please list the cost.</t>
  </si>
  <si>
    <t>8.17</t>
  </si>
  <si>
    <t>Are there costs to integrate a new customer premises equipment that is not currently supported?</t>
  </si>
  <si>
    <t>8.18</t>
  </si>
  <si>
    <t>Do you currently sell competing VoIP services directly to small business or enterprise customers?</t>
  </si>
  <si>
    <t>8.19</t>
  </si>
  <si>
    <t>Do you provide any on site support to install your phone service/system? e.g., pre install site survey, telephone handset placement and configuration.  If so, please list the cost if applicable.</t>
  </si>
  <si>
    <t>9.0</t>
  </si>
  <si>
    <t>Additional Services / Requirements</t>
  </si>
  <si>
    <t>9.1</t>
  </si>
  <si>
    <t>Is your platform compliant with regulatory requirements for E911?  Please describe in Supporting Comments section.</t>
  </si>
  <si>
    <t>9.2</t>
  </si>
  <si>
    <t>Is your platform compliant with regulatory requirements for lawful intercept/CALEA?  Please describe in Supporting Comments section.</t>
  </si>
  <si>
    <t>9.3</t>
  </si>
  <si>
    <t>Please provide a list of supported or approved Analog and PRI SIP Gateways.</t>
  </si>
  <si>
    <t>10.0</t>
  </si>
  <si>
    <t>Technical Support</t>
  </si>
  <si>
    <t>10.1</t>
  </si>
  <si>
    <t>Do you provide tier 1 (customer direct) support?</t>
  </si>
  <si>
    <t>10.2</t>
  </si>
  <si>
    <t>Do you provide tier 2 (reseller) support?</t>
  </si>
  <si>
    <t>10.3</t>
  </si>
  <si>
    <t>Please describe your technical support process.</t>
  </si>
  <si>
    <t>10.4</t>
  </si>
  <si>
    <t>Describe your internal escalation process.</t>
  </si>
  <si>
    <t>10.5</t>
  </si>
  <si>
    <t>What are your technical support hours of operation?</t>
  </si>
  <si>
    <t>10.6</t>
  </si>
  <si>
    <t>What forms of communication do you use for technical support. (Voice, Email, Chat, etc.)</t>
  </si>
  <si>
    <t>10.7</t>
  </si>
  <si>
    <t>What is your response time for each form of communication?</t>
  </si>
  <si>
    <t>10.8</t>
  </si>
  <si>
    <t>What is your process for after hours technical support?</t>
  </si>
  <si>
    <t>10.9</t>
  </si>
  <si>
    <t xml:space="preserve">Do you  provide pre and post sales support to the Client and their customers? If so, please describe the scope. </t>
  </si>
  <si>
    <t>11.0</t>
  </si>
  <si>
    <t xml:space="preserve">Project Management </t>
  </si>
  <si>
    <t>11.1</t>
  </si>
  <si>
    <t>Will Bidder provide an  project management team with responsibility for interfacing with the customer representatives?</t>
  </si>
  <si>
    <t>11.2</t>
  </si>
  <si>
    <t>What is the title of the primary point of contact for issue escalation?</t>
  </si>
  <si>
    <t>11.3</t>
  </si>
  <si>
    <t>Describe the issue escalation process.</t>
  </si>
  <si>
    <t>Description</t>
  </si>
  <si>
    <t>Estimate Qty</t>
  </si>
  <si>
    <t>UoM</t>
  </si>
  <si>
    <t>Non-Recurring Cost</t>
  </si>
  <si>
    <t>Monthly Recurring Cost</t>
  </si>
  <si>
    <t>Annualized Year 1 Price</t>
  </si>
  <si>
    <t>Notes</t>
  </si>
  <si>
    <t>Pricing Assumptions</t>
  </si>
  <si>
    <t>Residential Subscribers</t>
  </si>
  <si>
    <t>EA</t>
  </si>
  <si>
    <t>Business Subscriber Lines</t>
  </si>
  <si>
    <t>Initial System Setup</t>
  </si>
  <si>
    <t>VOIP / Networking Equipment required for the Client to procure for integration.</t>
  </si>
  <si>
    <t>Installation Services for Server / Switching Equipment required within the Client's datacenter facilities.</t>
  </si>
  <si>
    <t>Solution Onboarding Service Charges.</t>
  </si>
  <si>
    <t>Billing System Integration Charges.</t>
  </si>
  <si>
    <t>Training Services (initial workshop training for Client's in-house customer service and technical support teams).</t>
  </si>
  <si>
    <t>Minimum Monthly Startup Fee.</t>
  </si>
  <si>
    <t>Regulatory</t>
  </si>
  <si>
    <t xml:space="preserve">Cost for bidder to act as Service Provider of Record  </t>
  </si>
  <si>
    <t>Cost for bidder to be responsible for regulatory filings (including FCC)</t>
  </si>
  <si>
    <t>Cost for bidder to be responsible for tax remittance</t>
  </si>
  <si>
    <t>Cost for bidder to provide Call Detail Records to 3rd party for tax calculations</t>
  </si>
  <si>
    <t>Residential Voice</t>
  </si>
  <si>
    <t>Local Number Port</t>
  </si>
  <si>
    <r>
      <t>Monthly Residential Base Cost</t>
    </r>
    <r>
      <rPr>
        <vertAlign val="superscript"/>
        <sz val="11"/>
        <rFont val="Arial"/>
        <family val="2"/>
      </rPr>
      <t>1</t>
    </r>
    <r>
      <rPr>
        <sz val="11"/>
        <rFont val="Arial"/>
        <family val="2"/>
      </rPr>
      <t xml:space="preserve"> with unlimited Long Distance in the Continental US </t>
    </r>
  </si>
  <si>
    <t>Tier 1 Support costs (customer direct support, if offered)</t>
  </si>
  <si>
    <t>Tier 2 Support costs (reseller support)</t>
  </si>
  <si>
    <t xml:space="preserve">Business Voice </t>
  </si>
  <si>
    <r>
      <t>Monthly Business Voice Base Cost</t>
    </r>
    <r>
      <rPr>
        <vertAlign val="superscript"/>
        <sz val="11"/>
        <rFont val="Arial"/>
        <family val="2"/>
      </rPr>
      <t>1</t>
    </r>
    <r>
      <rPr>
        <sz val="11"/>
        <rFont val="Arial"/>
        <family val="2"/>
      </rPr>
      <t xml:space="preserve"> with unlimited Long Distance in the Continental US (Basic call handling features in "Feature Set" section 1.)</t>
    </r>
  </si>
  <si>
    <r>
      <t>Monthly Business Voice Base Cost</t>
    </r>
    <r>
      <rPr>
        <vertAlign val="superscript"/>
        <sz val="11"/>
        <rFont val="Arial"/>
        <family val="2"/>
      </rPr>
      <t>1</t>
    </r>
    <r>
      <rPr>
        <sz val="11"/>
        <rFont val="Arial"/>
        <family val="2"/>
      </rPr>
      <t xml:space="preserve"> with unlimited Long Distance in the Continental US Each Additional Line (Basic call handling features in "Feature Set" section 1.)</t>
    </r>
  </si>
  <si>
    <r>
      <t>Monthly Business Voice Base Cost</t>
    </r>
    <r>
      <rPr>
        <vertAlign val="superscript"/>
        <sz val="11"/>
        <rFont val="Arial"/>
        <family val="2"/>
      </rPr>
      <t>1</t>
    </r>
    <r>
      <rPr>
        <sz val="11"/>
        <rFont val="Arial"/>
        <family val="2"/>
      </rPr>
      <t xml:space="preserve"> with unlimited Long Distance in the Continental US (Hosted Business features in "Feature Set" section 2.)</t>
    </r>
  </si>
  <si>
    <r>
      <t>Monthly Business Voice Base Cost</t>
    </r>
    <r>
      <rPr>
        <vertAlign val="superscript"/>
        <sz val="11"/>
        <rFont val="Arial"/>
        <family val="2"/>
      </rPr>
      <t>1</t>
    </r>
    <r>
      <rPr>
        <sz val="11"/>
        <rFont val="Arial"/>
        <family val="2"/>
      </rPr>
      <t xml:space="preserve"> with unlimited Long Distance in the Continental US Each Additional Line (Hosted Business features in "Feature Set" section 1.)</t>
    </r>
  </si>
  <si>
    <t xml:space="preserve">Telephone Number </t>
  </si>
  <si>
    <t>Additional Telephone Number</t>
  </si>
  <si>
    <r>
      <t>Audio Conference Bridge</t>
    </r>
    <r>
      <rPr>
        <vertAlign val="superscript"/>
        <sz val="11"/>
        <rFont val="Arial"/>
        <family val="2"/>
      </rPr>
      <t>1</t>
    </r>
  </si>
  <si>
    <r>
      <t>Video Conference Bridge</t>
    </r>
    <r>
      <rPr>
        <vertAlign val="superscript"/>
        <sz val="11"/>
        <rFont val="Arial"/>
        <family val="2"/>
      </rPr>
      <t>1</t>
    </r>
  </si>
  <si>
    <r>
      <t>Toll Free Number</t>
    </r>
    <r>
      <rPr>
        <vertAlign val="superscript"/>
        <sz val="11"/>
        <rFont val="Arial"/>
        <family val="2"/>
      </rPr>
      <t>1</t>
    </r>
  </si>
  <si>
    <r>
      <t>Virtual Fax Line</t>
    </r>
    <r>
      <rPr>
        <vertAlign val="superscript"/>
        <sz val="11"/>
        <rFont val="Arial"/>
        <family val="2"/>
      </rPr>
      <t>1</t>
    </r>
  </si>
  <si>
    <r>
      <t>SMS Text Messaging</t>
    </r>
    <r>
      <rPr>
        <vertAlign val="superscript"/>
        <sz val="11"/>
        <rFont val="Arial"/>
        <family val="2"/>
      </rPr>
      <t>1</t>
    </r>
    <r>
      <rPr>
        <sz val="11"/>
        <rFont val="Arial"/>
        <family val="2"/>
      </rPr>
      <t>. Provide pricing based on "project questions" 8.6.</t>
    </r>
  </si>
  <si>
    <r>
      <rPr>
        <b/>
        <i/>
        <sz val="10"/>
        <rFont val="Arial"/>
        <family val="2"/>
      </rPr>
      <t>Note 1 -</t>
    </r>
    <r>
      <rPr>
        <i/>
        <sz val="10"/>
        <rFont val="Arial"/>
        <family val="2"/>
      </rPr>
      <t xml:space="preserve"> Include any carrier and other fees</t>
    </r>
  </si>
  <si>
    <t>Total Expected Cost (Year 1)</t>
  </si>
  <si>
    <t>Other Business Features</t>
  </si>
  <si>
    <r>
      <t>SIP Trunk Line</t>
    </r>
    <r>
      <rPr>
        <vertAlign val="superscript"/>
        <sz val="11"/>
        <rFont val="Arial"/>
        <family val="2"/>
      </rPr>
      <t>1</t>
    </r>
  </si>
  <si>
    <r>
      <rPr>
        <sz val="11"/>
        <rFont val="Arial"/>
        <family val="2"/>
      </rPr>
      <t>PRI</t>
    </r>
    <r>
      <rPr>
        <vertAlign val="superscript"/>
        <sz val="11"/>
        <rFont val="Arial"/>
        <family val="2"/>
      </rPr>
      <t>1</t>
    </r>
  </si>
  <si>
    <r>
      <t>Monthly Business Voice with PBX Features Cost</t>
    </r>
    <r>
      <rPr>
        <vertAlign val="superscript"/>
        <sz val="11"/>
        <rFont val="Arial"/>
        <family val="2"/>
      </rPr>
      <t>1</t>
    </r>
  </si>
  <si>
    <r>
      <t>Private Line with GRE</t>
    </r>
    <r>
      <rPr>
        <vertAlign val="superscript"/>
        <sz val="11"/>
        <rFont val="Arial"/>
        <family val="2"/>
      </rPr>
      <t>1</t>
    </r>
  </si>
  <si>
    <t>port</t>
  </si>
  <si>
    <r>
      <t>Private Line with Megaport</t>
    </r>
    <r>
      <rPr>
        <vertAlign val="superscript"/>
        <sz val="11"/>
        <rFont val="Arial"/>
        <family val="2"/>
      </rPr>
      <t>1</t>
    </r>
  </si>
  <si>
    <r>
      <t>Private Line with EPL</t>
    </r>
    <r>
      <rPr>
        <vertAlign val="superscript"/>
        <sz val="11"/>
        <rFont val="Arial"/>
        <family val="2"/>
      </rPr>
      <t>1</t>
    </r>
  </si>
  <si>
    <t>Feature</t>
  </si>
  <si>
    <t>Included in Basic Residential Cost (Y/N)</t>
  </si>
  <si>
    <t>Included in Basic Business Cost  (Y/N)</t>
  </si>
  <si>
    <t>Monthly Cost for Feature if not included</t>
  </si>
  <si>
    <t>Basic Call Handling (Analog)</t>
  </si>
  <si>
    <t>Call Forward Always</t>
  </si>
  <si>
    <t>Call Forward Busy</t>
  </si>
  <si>
    <t>Call Forward No Answer</t>
  </si>
  <si>
    <t>Call Forwarding Out of Service</t>
  </si>
  <si>
    <t>Call Forwarding - Remote Access</t>
  </si>
  <si>
    <t>Call Forwarding Selective</t>
  </si>
  <si>
    <t>Call Return</t>
  </si>
  <si>
    <t>Call Screening - Anonymous Allow/Rejection/Voicemail</t>
  </si>
  <si>
    <t>Call Screening - Custom Allow/Rejection/Voicemail</t>
  </si>
  <si>
    <t>1.10</t>
  </si>
  <si>
    <t>Call Screening - Toll Free Allow/Rejection/Voicemail</t>
  </si>
  <si>
    <t>Call Screening/Selective Call Allow</t>
  </si>
  <si>
    <t>Call Screening/Selective Call Forward</t>
  </si>
  <si>
    <t>Call Screening/Selective Call Reject</t>
  </si>
  <si>
    <t>Call Trace</t>
  </si>
  <si>
    <t>Call Waiting</t>
  </si>
  <si>
    <t>Caller ID</t>
  </si>
  <si>
    <t>Caller ID Block All Calls</t>
  </si>
  <si>
    <t>Caller ID Block per Call</t>
  </si>
  <si>
    <t>Disable Call Waiting per Call</t>
  </si>
  <si>
    <t>1.20</t>
  </si>
  <si>
    <t>Redial</t>
  </si>
  <si>
    <t>Special Service Numbers (911,211,311, etc.)</t>
  </si>
  <si>
    <t xml:space="preserve">Three-Way Call </t>
  </si>
  <si>
    <t xml:space="preserve">Hosted Business Voice Features </t>
  </si>
  <si>
    <t>Account Calling Plans</t>
  </si>
  <si>
    <t>Auto Attendant/IVR</t>
  </si>
  <si>
    <t>Auto Attendant - Voice Menus</t>
  </si>
  <si>
    <t>Auto Attendant – Time of day/ day of week scheduling</t>
  </si>
  <si>
    <t>Busy Lamp Field</t>
  </si>
  <si>
    <t>Call Logs on IP Phones</t>
  </si>
  <si>
    <t>Call Park</t>
  </si>
  <si>
    <t>Call Park Retrieval</t>
  </si>
  <si>
    <t>Call Park – Visual Indicator</t>
  </si>
  <si>
    <t>Call Queue</t>
  </si>
  <si>
    <t>Call Recording</t>
  </si>
  <si>
    <t>Call Transfer – Attended</t>
  </si>
  <si>
    <t>Call Transfer – Blind</t>
  </si>
  <si>
    <t>Call Transfer – Extension</t>
  </si>
  <si>
    <t>Call Transfer – Voicemail</t>
  </si>
  <si>
    <t>Calling Line ID Delivery - Internal</t>
  </si>
  <si>
    <t>Company Directory</t>
  </si>
  <si>
    <t>Conference 3-Way</t>
  </si>
  <si>
    <t>Dial from Phone Call Logs</t>
  </si>
  <si>
    <t>2.20</t>
  </si>
  <si>
    <t>Dialing Restrictions</t>
  </si>
  <si>
    <t>Distinctive Ring</t>
  </si>
  <si>
    <t>Do Not Disturb</t>
  </si>
  <si>
    <t>Extension-to-Extension Dialing</t>
  </si>
  <si>
    <t>Fax Support</t>
  </si>
  <si>
    <t>Fax to Email</t>
  </si>
  <si>
    <t>Scheduled Call Routing (Time of day and Day of week)</t>
  </si>
  <si>
    <t>Find-me/Follow-me</t>
  </si>
  <si>
    <t>Hold</t>
  </si>
  <si>
    <t>Hunt Group</t>
  </si>
  <si>
    <t>2.30</t>
  </si>
  <si>
    <t>Multilingual Error Messages</t>
  </si>
  <si>
    <t>Multilingual Telephone Interface</t>
  </si>
  <si>
    <t>Multilingual Voicemail Access</t>
  </si>
  <si>
    <t>Music on Hold</t>
  </si>
  <si>
    <t>Pick-Up a Ringing Call on Account</t>
  </si>
  <si>
    <t>Pick-Up a Ringing Extension</t>
  </si>
  <si>
    <t>Receptionist Sidecar</t>
  </si>
  <si>
    <t>Sequential Ring</t>
  </si>
  <si>
    <t>Shared Call Appearance</t>
  </si>
  <si>
    <t>Simultaneous Ring</t>
  </si>
  <si>
    <t>2.40</t>
  </si>
  <si>
    <t>Outbound Virtual Fax to Email and Email Group</t>
  </si>
  <si>
    <t>Inbound Virtual Fax from Email</t>
  </si>
  <si>
    <t>3,4,5-digit dialing</t>
  </si>
  <si>
    <t>Intercom and Paging</t>
  </si>
  <si>
    <t>Unified Communications Features</t>
  </si>
  <si>
    <t>Audio Conferencing</t>
  </si>
  <si>
    <t>Desktop Applications for Windows and Mac</t>
  </si>
  <si>
    <t>Mobile applications for both Android and iOS</t>
  </si>
  <si>
    <t>Tablet applications for both Android and iPad</t>
  </si>
  <si>
    <t>Video Calling</t>
  </si>
  <si>
    <t>Video conferencing</t>
  </si>
  <si>
    <t>Voicemail Features</t>
  </si>
  <si>
    <t>Shared Voicemail box</t>
  </si>
  <si>
    <t>Voicemail to email</t>
  </si>
  <si>
    <t>Messaging Features</t>
  </si>
  <si>
    <t>Scheduled based messaging plans</t>
  </si>
  <si>
    <t>Automatic Responses</t>
  </si>
  <si>
    <t>Contact Name and Number Management</t>
  </si>
  <si>
    <t>Conversation and Message Export Capability</t>
  </si>
  <si>
    <t>Reporting</t>
  </si>
  <si>
    <t>Specialty Lines</t>
  </si>
  <si>
    <t>POTS Line replacements for fire alarms, elevator phones, point of sales, etc.</t>
  </si>
  <si>
    <t>LTE backup options</t>
  </si>
  <si>
    <t>Telephone Number Provisioning</t>
  </si>
  <si>
    <t>Rate Center Identification</t>
  </si>
  <si>
    <t>LNP – Real-time Workflow Notification</t>
  </si>
  <si>
    <t>Out of Region Address/TN</t>
  </si>
  <si>
    <t>Directory Listing Preview</t>
  </si>
  <si>
    <t>CNAM</t>
  </si>
  <si>
    <t>Directory Listing Publication options List/Publish, No List/Publish, No List/No Publish</t>
  </si>
  <si>
    <t>Number Porting Tools</t>
  </si>
  <si>
    <t>Submit Port Request</t>
  </si>
  <si>
    <t>Modify/Cancel Port</t>
  </si>
  <si>
    <t>Hot-Cut Porting</t>
  </si>
  <si>
    <t>Realtime CRD schedule</t>
  </si>
  <si>
    <t>E911 Provisioning</t>
  </si>
  <si>
    <t>911 Callback number override</t>
  </si>
  <si>
    <t>Address validation</t>
  </si>
  <si>
    <t>Multiple Site/Remote Site</t>
  </si>
  <si>
    <t>Shared device/Shared number</t>
  </si>
  <si>
    <t>All services above available in API</t>
  </si>
  <si>
    <t>Change E911 address</t>
  </si>
  <si>
    <t>Fraud Features</t>
  </si>
  <si>
    <t>Restrict Calling to High-Risk Destinations</t>
  </si>
  <si>
    <t>Limit Calls to Calling Plan Minutes</t>
  </si>
  <si>
    <t>900/976 Blocking</t>
  </si>
  <si>
    <t>Block All International Calls</t>
  </si>
  <si>
    <t>Call Count Monitoring</t>
  </si>
  <si>
    <t>Call Cost Monitoring</t>
  </si>
  <si>
    <t>Analysis of Suspicious Behavior</t>
  </si>
  <si>
    <t>Leveled Threshold Alerting</t>
  </si>
  <si>
    <t>Identify suspicious activity based on call patterns, call activity, and subscriber information</t>
  </si>
  <si>
    <t>10.10</t>
  </si>
  <si>
    <t>Active monitoring thresholds of rolling duration</t>
  </si>
  <si>
    <t>Notification via email/SMS of potentially fraudulent activity</t>
  </si>
  <si>
    <t>Manufacturer</t>
  </si>
  <si>
    <t>Model</t>
  </si>
  <si>
    <t>Distributor (Y/N)</t>
  </si>
  <si>
    <t>Polycom</t>
  </si>
  <si>
    <t>Avaya</t>
  </si>
  <si>
    <t>LifeSize</t>
  </si>
  <si>
    <t>Logitech</t>
  </si>
  <si>
    <t>Yealink</t>
  </si>
  <si>
    <t>Other</t>
  </si>
  <si>
    <t>9.4</t>
  </si>
  <si>
    <t>Please provide some additional information about long distance plan/fees outside of the Continental US.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</si>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</sst>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4">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2"/>
      <color theme="5" tint="-0.24994659260841701"/>
      <name val="Calibri"/>
      <family val="2"/>
      <scheme val="minor"/>
    </font>
    <font>
      <sz val="8"/>
      <name val="Calibri"/>
      <family val="2"/>
      <scheme val="minor"/>
    </font>
    <font>
      <sz val="11"/>
      <name val="Arial"/>
      <family val="2"/>
    </font>
    <font>
      <sz val="11"/>
      <color theme="1"/>
      <name val="Arial"/>
      <family val="2"/>
    </font>
    <font>
      <sz val="11"/>
      <color rgb="FFFF0000"/>
      <name val="Arial"/>
      <family val="2"/>
    </font>
    <font>
      <b/>
      <sz val="11"/>
      <name val="Arial"/>
      <family val="2"/>
    </font>
    <font>
      <sz val="11"/>
      <color rgb="FF0000FF"/>
      <name val="Arial"/>
      <family val="2"/>
    </font>
    <font>
      <b/>
      <sz val="12"/>
      <name val="Arial"/>
      <family val="2"/>
    </font>
    <font>
      <b/>
      <sz val="12"/>
      <color rgb="FF0000FF"/>
      <name val="Arial"/>
      <family val="2"/>
    </font>
    <font>
      <vertAlign val="superscript"/>
      <sz val="11"/>
      <name val="Arial"/>
      <family val="2"/>
    </font>
    <font>
      <b/>
      <sz val="14"/>
      <name val="Arial"/>
      <family val="2"/>
    </font>
    <font>
      <sz val="14"/>
      <name val="Arial"/>
      <family val="2"/>
    </font>
    <font>
      <sz val="14"/>
      <color rgb="FF0000FF"/>
      <name val="Arial"/>
      <family val="2"/>
    </font>
    <font>
      <b/>
      <i/>
      <sz val="12"/>
      <color rgb="FF000000"/>
      <name val="Arial"/>
      <family val="2"/>
    </font>
    <font>
      <sz val="11"/>
      <color rgb="FF000000"/>
      <name val="Arial"/>
      <family val="2"/>
    </font>
    <font>
      <sz val="22"/>
      <color rgb="FF000000"/>
      <name val="Arial"/>
      <family val="2"/>
    </font>
    <font>
      <i/>
      <sz val="11"/>
      <name val="Arial"/>
      <family val="2"/>
    </font>
    <font>
      <b/>
      <sz val="14"/>
      <color rgb="FF0000FF"/>
      <name val="Arial"/>
      <family val="2"/>
    </font>
    <font>
      <i/>
      <sz val="10"/>
      <name val="Arial"/>
      <family val="2"/>
    </font>
    <font>
      <b/>
      <i/>
      <sz val="10"/>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7" tint="0.59996337778862885"/>
        <bgColor indexed="65"/>
      </patternFill>
    </fill>
    <fill>
      <patternFill patternType="solid">
        <fgColor theme="2" tint="-9.9948118533890809E-2"/>
        <bgColor indexed="65"/>
      </patternFill>
    </fill>
    <fill>
      <patternFill patternType="solid">
        <fgColor theme="2"/>
      </patternFill>
    </fill>
    <fill>
      <patternFill patternType="solid">
        <fgColor theme="2" tint="-9.9948118533890809E-2"/>
        <bgColor indexed="64"/>
      </patternFill>
    </fill>
    <fill>
      <patternFill patternType="solid">
        <fgColor theme="2" tint="-0.24994659260841701"/>
        <bgColor indexed="65"/>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18">
    <xf numFmtId="0" fontId="0" fillId="0" borderId="0"/>
    <xf numFmtId="44" fontId="1" fillId="0" borderId="0" applyFont="0" applyFill="0" applyBorder="0" applyAlignment="0" applyProtection="0"/>
    <xf numFmtId="49" fontId="2" fillId="3" borderId="9">
      <alignment horizontal="left"/>
    </xf>
    <xf numFmtId="49" fontId="2" fillId="3" borderId="3">
      <alignment horizontal="left"/>
    </xf>
    <xf numFmtId="0" fontId="3" fillId="4" borderId="10">
      <alignment horizontal="left" vertical="center"/>
    </xf>
    <xf numFmtId="0" fontId="3" fillId="5" borderId="0"/>
    <xf numFmtId="0" fontId="2" fillId="0" borderId="0"/>
    <xf numFmtId="0" fontId="3" fillId="0" borderId="10">
      <alignment horizontal="left" vertical="center"/>
    </xf>
    <xf numFmtId="0" fontId="3" fillId="5" borderId="10">
      <alignment horizontal="left" vertical="center"/>
    </xf>
    <xf numFmtId="49" fontId="2" fillId="3" borderId="11">
      <alignment horizontal="center" wrapText="1"/>
    </xf>
    <xf numFmtId="49" fontId="2" fillId="3" borderId="12">
      <alignment horizontal="left"/>
    </xf>
    <xf numFmtId="0" fontId="4" fillId="6" borderId="13"/>
    <xf numFmtId="0" fontId="3" fillId="5" borderId="14"/>
    <xf numFmtId="0" fontId="3" fillId="0" borderId="13">
      <alignment horizontal="right" vertical="center"/>
    </xf>
    <xf numFmtId="0" fontId="3" fillId="5" borderId="13"/>
    <xf numFmtId="1" fontId="2" fillId="0" borderId="14">
      <alignment horizontal="center" vertical="center"/>
    </xf>
    <xf numFmtId="0" fontId="3" fillId="7" borderId="13">
      <alignment horizontal="right" vertical="center"/>
    </xf>
    <xf numFmtId="43" fontId="1" fillId="0" borderId="0" applyFont="0" applyFill="0" applyBorder="0" applyAlignment="0" applyProtection="0"/>
  </cellStyleXfs>
  <cellXfs count="142">
    <xf numFmtId="0" fontId="0" fillId="0" borderId="0" xfId="0"/>
    <xf numFmtId="0" fontId="6" fillId="0" borderId="0" xfId="0" applyFont="1"/>
    <xf numFmtId="0" fontId="7" fillId="0" borderId="0" xfId="0" applyFont="1"/>
    <xf numFmtId="0" fontId="6" fillId="0" borderId="0" xfId="0" applyFont="1" applyAlignment="1">
      <alignment horizontal="right" vertical="center"/>
    </xf>
    <xf numFmtId="0" fontId="8" fillId="0" borderId="0" xfId="0" applyFont="1"/>
    <xf numFmtId="0" fontId="9" fillId="2" borderId="1" xfId="0" applyFont="1" applyFill="1" applyBorder="1" applyAlignment="1">
      <alignment horizontal="center" vertical="center" wrapText="1"/>
    </xf>
    <xf numFmtId="0" fontId="9" fillId="2" borderId="1" xfId="0" applyFont="1" applyFill="1" applyBorder="1" applyAlignment="1">
      <alignment vertical="center"/>
    </xf>
    <xf numFmtId="0" fontId="6" fillId="0" borderId="0" xfId="0" applyFont="1" applyAlignment="1">
      <alignment vertical="center"/>
    </xf>
    <xf numFmtId="0" fontId="6" fillId="0" borderId="2" xfId="0" applyFont="1" applyBorder="1" applyAlignment="1">
      <alignment vertical="center" wrapText="1"/>
    </xf>
    <xf numFmtId="0" fontId="6" fillId="0" borderId="1" xfId="0" applyFont="1" applyBorder="1" applyAlignment="1">
      <alignment vertical="center"/>
    </xf>
    <xf numFmtId="0" fontId="6" fillId="0" borderId="0" xfId="0" applyFont="1" applyAlignment="1">
      <alignment vertical="center" wrapText="1"/>
    </xf>
    <xf numFmtId="0" fontId="9" fillId="2" borderId="1" xfId="0" applyFont="1" applyFill="1" applyBorder="1" applyAlignment="1">
      <alignment horizontal="lef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49" fontId="6" fillId="0" borderId="0" xfId="0" applyNumberFormat="1" applyFont="1" applyAlignment="1">
      <alignment horizontal="center" vertical="center" wrapText="1"/>
    </xf>
    <xf numFmtId="0" fontId="6" fillId="0" borderId="1" xfId="0" applyFont="1" applyBorder="1" applyAlignment="1">
      <alignment horizontal="right" vertical="center" wrapText="1"/>
    </xf>
    <xf numFmtId="0" fontId="6" fillId="0" borderId="2" xfId="0" applyFont="1" applyBorder="1" applyAlignment="1">
      <alignment vertical="center"/>
    </xf>
    <xf numFmtId="0" fontId="6" fillId="0" borderId="1" xfId="0" applyFont="1" applyBorder="1" applyAlignment="1">
      <alignment horizontal="left" vertical="center" wrapText="1"/>
    </xf>
    <xf numFmtId="0" fontId="6" fillId="0" borderId="6" xfId="0" applyFont="1" applyBorder="1" applyAlignment="1">
      <alignment vertical="center"/>
    </xf>
    <xf numFmtId="0" fontId="6" fillId="0" borderId="16" xfId="0" applyFont="1" applyBorder="1" applyAlignment="1">
      <alignment vertical="center" wrapText="1"/>
    </xf>
    <xf numFmtId="0" fontId="6"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0" fillId="0" borderId="2" xfId="0" applyFont="1" applyBorder="1" applyAlignment="1">
      <alignment vertical="center"/>
    </xf>
    <xf numFmtId="0" fontId="10" fillId="0" borderId="1" xfId="0" applyFont="1" applyBorder="1" applyAlignment="1">
      <alignmen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xf>
    <xf numFmtId="44" fontId="6" fillId="0" borderId="1" xfId="1" applyFont="1" applyFill="1" applyBorder="1" applyAlignment="1">
      <alignment horizontal="right" vertical="center"/>
    </xf>
    <xf numFmtId="0" fontId="11" fillId="9" borderId="0" xfId="5" applyFont="1" applyFill="1"/>
    <xf numFmtId="0" fontId="10" fillId="0" borderId="0" xfId="0" applyFont="1"/>
    <xf numFmtId="0" fontId="10" fillId="0" borderId="0" xfId="0" applyFont="1" applyAlignment="1">
      <alignment wrapText="1"/>
    </xf>
    <xf numFmtId="0" fontId="10" fillId="0" borderId="0" xfId="0" applyFont="1" applyAlignment="1">
      <alignment horizontal="center"/>
    </xf>
    <xf numFmtId="0" fontId="6" fillId="0" borderId="1" xfId="0" applyFont="1" applyBorder="1" applyAlignment="1">
      <alignment horizontal="center" vertical="center" wrapText="1"/>
    </xf>
    <xf numFmtId="0" fontId="10" fillId="0" borderId="0" xfId="0" applyFont="1" applyAlignment="1">
      <alignment horizontal="center" vertical="center" wrapText="1"/>
    </xf>
    <xf numFmtId="0" fontId="12" fillId="9" borderId="0" xfId="5" applyFont="1" applyFill="1"/>
    <xf numFmtId="0" fontId="10" fillId="9" borderId="5" xfId="0" applyFont="1" applyFill="1" applyBorder="1" applyAlignment="1">
      <alignment horizontal="left" vertical="center" wrapText="1"/>
    </xf>
    <xf numFmtId="0" fontId="10" fillId="9" borderId="5" xfId="0" applyFont="1" applyFill="1" applyBorder="1" applyAlignment="1">
      <alignment horizontal="center" vertical="center"/>
    </xf>
    <xf numFmtId="44" fontId="10" fillId="9" borderId="5" xfId="1" applyFont="1" applyFill="1" applyBorder="1" applyAlignment="1">
      <alignment horizontal="right" vertical="center"/>
    </xf>
    <xf numFmtId="0" fontId="10" fillId="9" borderId="2" xfId="0" applyFont="1" applyFill="1" applyBorder="1" applyAlignment="1">
      <alignment horizontal="left" vertical="center"/>
    </xf>
    <xf numFmtId="0" fontId="10" fillId="0" borderId="0" xfId="0" applyFont="1" applyAlignment="1">
      <alignment horizontal="center" vertical="center"/>
    </xf>
    <xf numFmtId="0" fontId="10" fillId="0" borderId="0" xfId="0" applyFont="1" applyAlignment="1">
      <alignment horizontal="right"/>
    </xf>
    <xf numFmtId="0" fontId="6" fillId="0" borderId="1" xfId="0" applyFont="1" applyBorder="1" applyAlignment="1">
      <alignment wrapText="1"/>
    </xf>
    <xf numFmtId="0" fontId="6" fillId="0" borderId="18" xfId="0" applyFont="1" applyBorder="1" applyAlignment="1">
      <alignment vertical="center" wrapText="1"/>
    </xf>
    <xf numFmtId="49" fontId="9" fillId="0" borderId="17" xfId="0" applyNumberFormat="1" applyFont="1" applyBorder="1" applyAlignment="1">
      <alignment horizontal="center" vertical="center" wrapText="1"/>
    </xf>
    <xf numFmtId="49" fontId="6" fillId="0" borderId="17" xfId="0" applyNumberFormat="1" applyFont="1" applyBorder="1" applyAlignment="1">
      <alignment horizontal="center" vertical="center" wrapText="1"/>
    </xf>
    <xf numFmtId="164" fontId="6" fillId="0" borderId="1" xfId="17" applyNumberFormat="1" applyFont="1" applyBorder="1" applyAlignment="1">
      <alignment horizontal="center" vertical="center"/>
    </xf>
    <xf numFmtId="0" fontId="10" fillId="9" borderId="19" xfId="0" applyFont="1" applyFill="1" applyBorder="1" applyAlignment="1">
      <alignment horizontal="center" vertical="center"/>
    </xf>
    <xf numFmtId="0" fontId="11" fillId="9" borderId="4" xfId="5" applyFont="1" applyFill="1" applyBorder="1"/>
    <xf numFmtId="0" fontId="11" fillId="9" borderId="20" xfId="5" applyFont="1" applyFill="1" applyBorder="1"/>
    <xf numFmtId="49" fontId="9" fillId="0" borderId="0" xfId="0" applyNumberFormat="1" applyFont="1" applyAlignment="1">
      <alignment horizontal="center" vertical="center" wrapText="1"/>
    </xf>
    <xf numFmtId="0" fontId="9" fillId="0" borderId="0" xfId="0" applyFont="1" applyAlignment="1">
      <alignment horizontal="left" vertical="center" wrapText="1"/>
    </xf>
    <xf numFmtId="0" fontId="6" fillId="0" borderId="18" xfId="0" applyFont="1" applyBorder="1" applyAlignment="1">
      <alignment horizontal="right" vertical="center" wrapText="1"/>
    </xf>
    <xf numFmtId="0" fontId="6" fillId="0" borderId="18" xfId="0" applyFont="1" applyBorder="1" applyAlignment="1">
      <alignment vertical="center"/>
    </xf>
    <xf numFmtId="0" fontId="6" fillId="0" borderId="21" xfId="0" applyFont="1" applyBorder="1" applyAlignment="1">
      <alignment vertical="center"/>
    </xf>
    <xf numFmtId="0" fontId="6" fillId="0" borderId="8" xfId="0" applyFont="1" applyBorder="1" applyAlignment="1">
      <alignment vertical="center"/>
    </xf>
    <xf numFmtId="0" fontId="6" fillId="9" borderId="6" xfId="0" applyFont="1" applyFill="1" applyBorder="1" applyAlignment="1">
      <alignment horizontal="left" vertical="center"/>
    </xf>
    <xf numFmtId="0" fontId="6" fillId="9" borderId="7" xfId="0" applyFont="1" applyFill="1" applyBorder="1" applyAlignment="1">
      <alignment horizontal="left" vertical="center"/>
    </xf>
    <xf numFmtId="0" fontId="6" fillId="9" borderId="19" xfId="0" applyFont="1" applyFill="1" applyBorder="1" applyAlignment="1">
      <alignment horizontal="left" vertical="center"/>
    </xf>
    <xf numFmtId="0" fontId="6" fillId="9" borderId="22" xfId="0" applyFont="1" applyFill="1" applyBorder="1" applyAlignment="1">
      <alignment horizontal="left" vertical="center"/>
    </xf>
    <xf numFmtId="0" fontId="11" fillId="9" borderId="0" xfId="5" applyFont="1" applyFill="1" applyAlignment="1">
      <alignment horizontal="center"/>
    </xf>
    <xf numFmtId="0" fontId="10" fillId="0" borderId="0" xfId="0" applyFont="1" applyAlignment="1">
      <alignment horizontal="center" wrapText="1"/>
    </xf>
    <xf numFmtId="0" fontId="6" fillId="0" borderId="1" xfId="0" quotePrefix="1" applyFont="1" applyBorder="1" applyAlignment="1">
      <alignment horizontal="center" vertical="center" wrapText="1"/>
    </xf>
    <xf numFmtId="44" fontId="6" fillId="9" borderId="5" xfId="1" applyFont="1" applyFill="1" applyBorder="1" applyAlignment="1">
      <alignment horizontal="right" vertical="center"/>
    </xf>
    <xf numFmtId="0" fontId="6" fillId="9" borderId="2" xfId="0" applyFont="1" applyFill="1" applyBorder="1" applyAlignment="1">
      <alignment horizontal="left" vertical="center"/>
    </xf>
    <xf numFmtId="44" fontId="6" fillId="9" borderId="19" xfId="1" applyFont="1" applyFill="1" applyBorder="1" applyAlignment="1">
      <alignment horizontal="right" vertical="center"/>
    </xf>
    <xf numFmtId="0" fontId="6" fillId="0" borderId="0" xfId="0" applyFont="1" applyAlignment="1">
      <alignment horizontal="right"/>
    </xf>
    <xf numFmtId="44" fontId="6" fillId="0" borderId="15" xfId="1" applyFont="1" applyFill="1" applyBorder="1" applyAlignment="1">
      <alignment horizontal="right" vertical="center"/>
    </xf>
    <xf numFmtId="0" fontId="13" fillId="0" borderId="1" xfId="0" applyFont="1" applyBorder="1" applyAlignment="1">
      <alignment horizontal="left" vertical="center" wrapText="1"/>
    </xf>
    <xf numFmtId="0" fontId="11" fillId="9" borderId="1" xfId="5" applyFont="1" applyFill="1" applyBorder="1"/>
    <xf numFmtId="0" fontId="11" fillId="9" borderId="1" xfId="5" applyFont="1" applyFill="1" applyBorder="1" applyAlignment="1">
      <alignment horizontal="center" vertical="center" wrapText="1"/>
    </xf>
    <xf numFmtId="0" fontId="11" fillId="9" borderId="1" xfId="5" applyFont="1" applyFill="1" applyBorder="1" applyAlignment="1">
      <alignment horizontal="left" vertical="center" wrapText="1"/>
    </xf>
    <xf numFmtId="0" fontId="6" fillId="10" borderId="1" xfId="0" applyFont="1" applyFill="1" applyBorder="1" applyAlignment="1">
      <alignment horizontal="left" vertical="center" wrapText="1"/>
    </xf>
    <xf numFmtId="0" fontId="17" fillId="0" borderId="0" xfId="0" applyFont="1"/>
    <xf numFmtId="0" fontId="18" fillId="0" borderId="8" xfId="0" applyFont="1" applyBorder="1" applyAlignment="1">
      <alignment vertical="center"/>
    </xf>
    <xf numFmtId="0" fontId="6" fillId="0" borderId="22" xfId="0" applyFont="1" applyBorder="1" applyAlignment="1">
      <alignment vertical="center" wrapText="1"/>
    </xf>
    <xf numFmtId="0" fontId="6" fillId="0" borderId="1" xfId="0" applyFont="1" applyBorder="1" applyAlignment="1">
      <alignment horizontal="right" vertical="center"/>
    </xf>
    <xf numFmtId="0" fontId="7" fillId="0" borderId="1" xfId="0" applyFont="1" applyBorder="1" applyProtection="1">
      <protection locked="0"/>
    </xf>
    <xf numFmtId="44" fontId="7" fillId="0" borderId="1" xfId="0" applyNumberFormat="1" applyFont="1" applyBorder="1" applyProtection="1">
      <protection locked="0"/>
    </xf>
    <xf numFmtId="0" fontId="6" fillId="0" borderId="0" xfId="0" applyFont="1" applyAlignment="1">
      <alignment horizontal="center" vertical="center"/>
    </xf>
    <xf numFmtId="44" fontId="6" fillId="0" borderId="0" xfId="1" applyFont="1" applyFill="1" applyBorder="1" applyAlignment="1">
      <alignment horizontal="right" vertical="center"/>
    </xf>
    <xf numFmtId="0" fontId="6" fillId="0" borderId="0" xfId="0" applyFont="1" applyAlignment="1">
      <alignment horizontal="left" vertical="center"/>
    </xf>
    <xf numFmtId="0" fontId="22" fillId="0" borderId="0" xfId="0" applyFont="1"/>
    <xf numFmtId="1" fontId="6" fillId="0" borderId="1" xfId="0" applyNumberFormat="1" applyFont="1" applyBorder="1" applyAlignment="1">
      <alignment horizontal="center" vertical="center"/>
    </xf>
    <xf numFmtId="1" fontId="6" fillId="10" borderId="1" xfId="0" applyNumberFormat="1" applyFont="1" applyFill="1" applyBorder="1" applyAlignment="1">
      <alignment horizontal="center" vertical="center"/>
    </xf>
    <xf numFmtId="44" fontId="9" fillId="2" borderId="1" xfId="1" applyFont="1" applyFill="1" applyBorder="1" applyAlignment="1">
      <alignment horizontal="center" vertical="center" wrapText="1"/>
    </xf>
    <xf numFmtId="44" fontId="10" fillId="9" borderId="5" xfId="1" applyFont="1" applyFill="1" applyBorder="1" applyAlignment="1">
      <alignment horizontal="center" vertical="center"/>
    </xf>
    <xf numFmtId="44" fontId="6" fillId="9" borderId="6" xfId="1" applyFont="1" applyFill="1" applyBorder="1" applyAlignment="1">
      <alignment horizontal="center" vertical="center"/>
    </xf>
    <xf numFmtId="44" fontId="6" fillId="9" borderId="19" xfId="1" applyFont="1" applyFill="1" applyBorder="1" applyAlignment="1">
      <alignment horizontal="center" vertical="center"/>
    </xf>
    <xf numFmtId="44" fontId="10" fillId="9" borderId="19" xfId="1" applyFont="1" applyFill="1" applyBorder="1" applyAlignment="1">
      <alignment horizontal="center" vertical="center"/>
    </xf>
    <xf numFmtId="44" fontId="6" fillId="0" borderId="1" xfId="1" applyFont="1" applyBorder="1" applyAlignment="1">
      <alignment horizontal="center" vertical="center"/>
    </xf>
    <xf numFmtId="44" fontId="6" fillId="0" borderId="0" xfId="1" applyFont="1" applyAlignment="1">
      <alignment horizontal="center" vertical="center"/>
    </xf>
    <xf numFmtId="44" fontId="9" fillId="8" borderId="1" xfId="1" applyFont="1" applyFill="1" applyBorder="1" applyAlignment="1">
      <alignment horizontal="right" vertical="center" wrapText="1"/>
    </xf>
    <xf numFmtId="44" fontId="11" fillId="9" borderId="1" xfId="1" applyFont="1" applyFill="1" applyBorder="1" applyAlignment="1">
      <alignment horizontal="center" vertical="center" wrapText="1"/>
    </xf>
    <xf numFmtId="44" fontId="10" fillId="0" borderId="0" xfId="1" applyFont="1" applyAlignment="1">
      <alignment horizontal="center" vertical="center"/>
    </xf>
    <xf numFmtId="44" fontId="6" fillId="0" borderId="8" xfId="1" applyFont="1" applyBorder="1" applyAlignment="1">
      <alignment horizontal="center" vertical="center"/>
    </xf>
    <xf numFmtId="44" fontId="6" fillId="0" borderId="8" xfId="1" applyFont="1" applyFill="1" applyBorder="1" applyAlignment="1">
      <alignment horizontal="right" vertical="center"/>
    </xf>
    <xf numFmtId="0" fontId="6" fillId="0" borderId="8" xfId="0" applyFont="1" applyBorder="1" applyAlignment="1">
      <alignment horizontal="left" vertical="center"/>
    </xf>
    <xf numFmtId="44" fontId="10" fillId="9" borderId="0" xfId="1" applyFont="1" applyFill="1" applyBorder="1" applyAlignment="1">
      <alignment horizontal="center" vertical="center"/>
    </xf>
    <xf numFmtId="44" fontId="6" fillId="9" borderId="0" xfId="1" applyFont="1" applyFill="1" applyBorder="1" applyAlignment="1">
      <alignment horizontal="right" vertical="center"/>
    </xf>
    <xf numFmtId="0" fontId="6" fillId="9" borderId="0" xfId="0" applyFont="1" applyFill="1" applyBorder="1" applyAlignment="1">
      <alignment horizontal="left" vertical="center"/>
    </xf>
    <xf numFmtId="44" fontId="7" fillId="0" borderId="1" xfId="1" applyFont="1" applyBorder="1" applyAlignment="1">
      <alignment horizontal="center" vertical="center"/>
    </xf>
    <xf numFmtId="44" fontId="10" fillId="0" borderId="0" xfId="1" applyFont="1" applyFill="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center"/>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19" fillId="0" borderId="4" xfId="0" applyFont="1" applyBorder="1" applyAlignment="1">
      <alignment horizontal="center"/>
    </xf>
    <xf numFmtId="0" fontId="19" fillId="0" borderId="2" xfId="0" applyFont="1" applyBorder="1" applyAlignment="1">
      <alignment horizontal="center"/>
    </xf>
    <xf numFmtId="0" fontId="9" fillId="11" borderId="4" xfId="0" applyFont="1" applyFill="1" applyBorder="1" applyAlignment="1">
      <alignment horizontal="center" vertical="center" wrapText="1"/>
    </xf>
    <xf numFmtId="0" fontId="9" fillId="11" borderId="2" xfId="0" applyFont="1" applyFill="1" applyBorder="1" applyAlignment="1">
      <alignment horizontal="center" vertical="center" wrapText="1"/>
    </xf>
    <xf numFmtId="49" fontId="15" fillId="0" borderId="18" xfId="0" applyNumberFormat="1" applyFont="1" applyFill="1" applyBorder="1" applyAlignment="1">
      <alignment horizontal="center" vertical="center" wrapText="1"/>
    </xf>
    <xf numFmtId="0" fontId="15" fillId="0" borderId="18" xfId="0" applyFont="1" applyFill="1" applyBorder="1" applyAlignment="1">
      <alignment horizontal="left" vertical="center" wrapText="1"/>
    </xf>
    <xf numFmtId="0" fontId="15" fillId="0" borderId="18"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0" xfId="0" applyFont="1" applyFill="1" applyAlignment="1">
      <alignment vertical="center"/>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vertical="center"/>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5" fillId="0" borderId="1" xfId="0" applyFont="1" applyFill="1" applyBorder="1" applyAlignment="1">
      <alignment vertical="center"/>
    </xf>
    <xf numFmtId="0" fontId="16" fillId="0" borderId="1" xfId="0" applyFont="1" applyFill="1" applyBorder="1" applyAlignment="1">
      <alignment vertical="center" wrapText="1"/>
    </xf>
    <xf numFmtId="0" fontId="16" fillId="0" borderId="1" xfId="0" applyFont="1" applyFill="1" applyBorder="1" applyAlignment="1">
      <alignment vertical="center"/>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49" fontId="14" fillId="0" borderId="1" xfId="0" quotePrefix="1"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xf numFmtId="0" fontId="21" fillId="0" borderId="1" xfId="0" applyFont="1" applyFill="1" applyBorder="1" applyAlignment="1">
      <alignment vertical="center"/>
    </xf>
    <xf numFmtId="0" fontId="21" fillId="0" borderId="1" xfId="0" applyFont="1" applyFill="1" applyBorder="1" applyAlignment="1">
      <alignment vertical="center" wrapText="1"/>
    </xf>
    <xf numFmtId="49" fontId="16" fillId="0" borderId="0" xfId="0" applyNumberFormat="1" applyFont="1" applyFill="1" applyAlignment="1">
      <alignment horizontal="center" vertical="center" wrapText="1"/>
    </xf>
    <xf numFmtId="0" fontId="16" fillId="0" borderId="0" xfId="0" applyFont="1" applyFill="1" applyAlignment="1">
      <alignment horizontal="left" vertical="center" wrapText="1"/>
    </xf>
    <xf numFmtId="0" fontId="16" fillId="0" borderId="0" xfId="0" applyFont="1" applyFill="1" applyAlignment="1">
      <alignment vertical="center"/>
    </xf>
    <xf numFmtId="0" fontId="16" fillId="0" borderId="0" xfId="0" applyFont="1" applyFill="1" applyAlignment="1">
      <alignment vertical="center" wrapText="1"/>
    </xf>
    <xf numFmtId="0" fontId="20" fillId="0" borderId="0" xfId="0" applyFont="1" applyFill="1" applyAlignment="1">
      <alignment horizontal="left"/>
    </xf>
    <xf numFmtId="0" fontId="6" fillId="0" borderId="1" xfId="0" applyFont="1" applyFill="1" applyBorder="1" applyAlignment="1">
      <alignment horizontal="left" vertical="center" wrapText="1"/>
    </xf>
  </cellXfs>
  <cellStyles count="18">
    <cellStyle name="color hdr btm" xfId="3" xr:uid="{3B801EF2-ADEC-444E-9003-FBACD6508710}"/>
    <cellStyle name="color hdr lft btm" xfId="10" xr:uid="{C073D0BC-7A09-45C0-B9DD-E76073903E30}"/>
    <cellStyle name="color hdr lft top" xfId="9" xr:uid="{BC3AC360-4DBB-4958-A134-3401FC18E6F9}"/>
    <cellStyle name="color hdr top" xfId="2" xr:uid="{F4FEDBF9-18B9-4D90-99AC-5939D0DCECB2}"/>
    <cellStyle name="Comma" xfId="17" builtinId="3"/>
    <cellStyle name="Currency" xfId="1" builtinId="4"/>
    <cellStyle name="Normal" xfId="0" builtinId="0"/>
    <cellStyle name="pcr hdr" xfId="4" xr:uid="{789F676C-B858-41D6-8AE1-F19C10AFAD92}"/>
    <cellStyle name="pcr hdr lft" xfId="11" xr:uid="{5BF38437-B9D4-4C42-89D4-855BBC5F933C}"/>
    <cellStyle name="product" xfId="6" xr:uid="{61B72C93-3733-49A5-B5A5-8F72415B7D07}"/>
    <cellStyle name="qty column" xfId="15" xr:uid="{5DFAD854-B5A1-4272-A2E0-B0EDB1A1EA28}"/>
    <cellStyle name="sec hdr" xfId="5" xr:uid="{FB1D4DFD-4A2C-43A0-8337-260D6C98CC77}"/>
    <cellStyle name="sec hdr lft" xfId="12" xr:uid="{49D38AA3-7AEE-448F-B85B-CE3FC2319CE8}"/>
    <cellStyle name="sub ttl" xfId="7" xr:uid="{7702E974-0C84-4DAA-AF4A-346F465B6512}"/>
    <cellStyle name="sub ttl lft" xfId="13" xr:uid="{6B3BA4E2-1F01-4C17-A000-0667E419D2F2}"/>
    <cellStyle name="ttl lft" xfId="16" xr:uid="{DAEE62D4-2AE6-4662-BF89-05D6C96BAD1C}"/>
    <cellStyle name="ttl net" xfId="8" xr:uid="{55FF3BE2-73DA-44ED-88E0-C7DE896735D7}"/>
    <cellStyle name="ttl net lft" xfId="14" xr:uid="{9C19933D-888E-491C-8C27-68B25CFDEEE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1973385</xdr:colOff>
      <xdr:row>1</xdr:row>
      <xdr:rowOff>58616</xdr:rowOff>
    </xdr:from>
    <xdr:to>
      <xdr:col>1</xdr:col>
      <xdr:colOff>655786</xdr:colOff>
      <xdr:row>1</xdr:row>
      <xdr:rowOff>1983155</xdr:rowOff>
    </xdr:to>
    <xdr:pic>
      <xdr:nvPicPr>
        <xdr:cNvPr id="2" name="Picture 1" descr="A blue oval with yellow letters&#10;&#10;Description automatically generated">
          <a:extLst>
            <a:ext uri="{FF2B5EF4-FFF2-40B4-BE49-F238E27FC236}">
              <a16:creationId xmlns:a16="http://schemas.microsoft.com/office/drawing/2014/main" id="{AA9DCFC2-BEEF-6A45-98C2-1A206913719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8625" b="14149"/>
        <a:stretch/>
      </xdr:blipFill>
      <xdr:spPr>
        <a:xfrm>
          <a:off x="1973385" y="58616"/>
          <a:ext cx="2306786" cy="19245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8696F817/Feasibility%20Estimate%207.1%20Selectable%20Model%20-%20TEC%20ParisBPU%20(20250108)%20internal%20(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nengineering-my.sharepoint.com/sites/TM-FR-PricingandQuotes/Shared%20Documents/Cleveland%20Utilities%20-%20TN/Feasibility%20Estimate%204.0%20(20230913)%20Selectable%20Model-Cleveland%20Utilities%20Update%20(202309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nal"/>
      <sheetName val="COST"/>
      <sheetName val="Sheet1"/>
      <sheetName val="VP"/>
      <sheetName val="Admin"/>
      <sheetName val="C&amp;NE"/>
      <sheetName val="SOW Billing"/>
      <sheetName val="DA"/>
      <sheetName val="Summary"/>
      <sheetName val="Assumptions"/>
      <sheetName val="GIS"/>
      <sheetName val="Raw"/>
      <sheetName val="OSPDD"/>
      <sheetName val="Make Ready"/>
      <sheetName val="Material"/>
      <sheetName val="Labor"/>
      <sheetName val="Network"/>
      <sheetName val="Details"/>
      <sheetName val="Cash Flow"/>
      <sheetName val="Income"/>
      <sheetName val="Cap &amp; Depreciation"/>
      <sheetName val="Balance Sheet"/>
      <sheetName val="Monthly Amortization"/>
      <sheetName val="Yearly Sums for Int and Prin"/>
      <sheetName val="Early Payoff Worksheet"/>
      <sheetName val="Labor$"/>
      <sheetName val="KGP202410"/>
      <sheetName val="Lit Services Costs"/>
      <sheetName val="LeadTime"/>
      <sheetName val="Process"/>
      <sheetName val="Revenue"/>
      <sheetName val="Fin. Summary"/>
      <sheetName val="FIBER+"/>
      <sheetName val="BW Calc"/>
      <sheetName val="Deliverables"/>
      <sheetName val="P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
      <sheetName val="Summary"/>
      <sheetName val="Assumptions"/>
      <sheetName val="Fin. Summary"/>
      <sheetName val="GIS"/>
      <sheetName val="BB"/>
      <sheetName val="Phased"/>
      <sheetName val="Feeder"/>
      <sheetName val="Devices"/>
      <sheetName val="OSPDD"/>
      <sheetName val="Make Ready"/>
      <sheetName val="Labor"/>
      <sheetName val="Network"/>
      <sheetName val="Details"/>
      <sheetName val="FIBER+"/>
      <sheetName val="DA"/>
      <sheetName val="BW Calc"/>
      <sheetName val="Admin"/>
      <sheetName val="C&amp;NE"/>
      <sheetName val="Deliverables"/>
      <sheetName val="Billing"/>
      <sheetName val="POC"/>
      <sheetName val="COST"/>
      <sheetName val="OSP Labor"/>
      <sheetName val="KGP20230719"/>
      <sheetName val="LeadTime"/>
      <sheetName val="HUT"/>
      <sheetName val="Cash Flow Statement"/>
      <sheetName val="Income Statement"/>
      <sheetName val="Cap &amp; Depreciation"/>
      <sheetName val="Balance Sheet"/>
      <sheetName val="Monthly Amortization"/>
      <sheetName val="Yearly Sums for Int and Prin"/>
      <sheetName val="Early Payoff Work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701B-FAB5-4286-ACF6-8850AF1D0705}">
  <dimension ref="A1:D16"/>
  <sheetViews>
    <sheetView topLeftCell="A3" zoomScale="130" zoomScaleNormal="130" workbookViewId="0">
      <selection activeCell="A15" sqref="A15"/>
    </sheetView>
  </sheetViews>
  <sheetFormatPr baseColWidth="10" defaultColWidth="8.6640625" defaultRowHeight="14"/>
  <cols>
    <col min="1" max="1" width="47.5" style="2" customWidth="1"/>
    <col min="2" max="2" width="35.5" style="2" customWidth="1"/>
    <col min="3" max="3" width="39.5" style="2" customWidth="1"/>
    <col min="4" max="16384" width="8.6640625" style="2"/>
  </cols>
  <sheetData>
    <row r="1" spans="1:4" ht="35" customHeight="1">
      <c r="A1" s="108" t="s">
        <v>0</v>
      </c>
      <c r="B1" s="109"/>
    </row>
    <row r="2" spans="1:4" ht="161" customHeight="1">
      <c r="A2" s="105"/>
      <c r="B2" s="105"/>
    </row>
    <row r="3" spans="1:4" ht="164" customHeight="1">
      <c r="A3" s="104" t="s">
        <v>1</v>
      </c>
      <c r="B3" s="104"/>
      <c r="C3" s="1"/>
      <c r="D3" s="1"/>
    </row>
    <row r="4" spans="1:4" ht="29" customHeight="1">
      <c r="A4" s="77" t="s">
        <v>2</v>
      </c>
      <c r="B4" s="9"/>
      <c r="C4" s="1"/>
      <c r="D4" s="1"/>
    </row>
    <row r="5" spans="1:4" ht="29" customHeight="1">
      <c r="A5" s="77" t="s">
        <v>3</v>
      </c>
      <c r="B5" s="9" t="s">
        <v>4</v>
      </c>
      <c r="D5" s="1"/>
    </row>
    <row r="6" spans="1:4" ht="29" customHeight="1">
      <c r="A6" s="77" t="s">
        <v>5</v>
      </c>
      <c r="B6" s="9"/>
      <c r="D6" s="1"/>
    </row>
    <row r="7" spans="1:4" ht="29" customHeight="1">
      <c r="A7" s="77" t="s">
        <v>6</v>
      </c>
      <c r="B7" s="9"/>
      <c r="D7" s="1"/>
    </row>
    <row r="8" spans="1:4" ht="29" customHeight="1">
      <c r="A8" s="77" t="s">
        <v>7</v>
      </c>
      <c r="B8" s="9"/>
      <c r="D8" s="1"/>
    </row>
    <row r="9" spans="1:4" ht="29" customHeight="1">
      <c r="A9" s="77" t="s">
        <v>8</v>
      </c>
      <c r="B9" s="9"/>
      <c r="D9" s="4"/>
    </row>
    <row r="12" spans="1:4">
      <c r="A12" s="1"/>
      <c r="B12" s="1"/>
    </row>
    <row r="13" spans="1:4" ht="22" customHeight="1">
      <c r="A13" s="106" t="s">
        <v>9</v>
      </c>
      <c r="B13" s="107"/>
    </row>
    <row r="14" spans="1:4" ht="25" customHeight="1">
      <c r="A14" s="78" t="s">
        <v>10</v>
      </c>
      <c r="B14" s="79">
        <f>Pricing!F38</f>
        <v>0</v>
      </c>
    </row>
    <row r="15" spans="1:4" ht="25" customHeight="1">
      <c r="A15" s="140"/>
      <c r="B15" s="1"/>
    </row>
    <row r="16" spans="1:4">
      <c r="A16" s="3"/>
      <c r="B16" s="1"/>
    </row>
  </sheetData>
  <mergeCells count="4">
    <mergeCell ref="A3:B3"/>
    <mergeCell ref="A2:B2"/>
    <mergeCell ref="A13:B13"/>
    <mergeCell ref="A1:B1"/>
  </mergeCells>
  <pageMargins left="0.7" right="0.7" top="0.75" bottom="0.75" header="0.3" footer="0.3"/>
  <pageSetup orientation="portrait" r:id="rId1"/>
  <headerFooter>
    <oddFoote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E4B5C-95FC-47BC-AADE-2A7E62B41E88}">
  <dimension ref="A1:D9"/>
  <sheetViews>
    <sheetView zoomScale="160" zoomScaleNormal="160" workbookViewId="0">
      <pane ySplit="1" topLeftCell="A2" activePane="bottomLeft" state="frozen"/>
      <selection activeCell="C8" sqref="C8"/>
      <selection pane="bottomLeft" activeCell="C16" sqref="C16"/>
    </sheetView>
  </sheetViews>
  <sheetFormatPr baseColWidth="10" defaultColWidth="8.6640625" defaultRowHeight="15"/>
  <cols>
    <col min="1" max="1" width="5.5" style="35" bestFit="1" customWidth="1"/>
    <col min="2" max="2" width="22" style="23" customWidth="1"/>
    <col min="3" max="3" width="66.5" style="24" customWidth="1"/>
    <col min="5" max="16384" width="8.6640625" style="23"/>
  </cols>
  <sheetData>
    <row r="1" spans="1:4" s="7" customFormat="1">
      <c r="A1" s="5" t="s">
        <v>11</v>
      </c>
      <c r="B1" s="6" t="s">
        <v>12</v>
      </c>
      <c r="C1" s="5" t="s">
        <v>13</v>
      </c>
    </row>
    <row r="2" spans="1:4" s="7" customFormat="1" ht="30">
      <c r="A2" s="34">
        <v>1</v>
      </c>
      <c r="B2" s="9" t="s">
        <v>14</v>
      </c>
      <c r="C2" s="8" t="s">
        <v>15</v>
      </c>
    </row>
    <row r="3" spans="1:4" s="7" customFormat="1">
      <c r="A3" s="34">
        <v>2</v>
      </c>
      <c r="B3" s="9" t="s">
        <v>16</v>
      </c>
      <c r="C3" s="8" t="s">
        <v>17</v>
      </c>
    </row>
    <row r="4" spans="1:4" s="7" customFormat="1" ht="30">
      <c r="A4" s="34">
        <v>3</v>
      </c>
      <c r="B4" s="9" t="s">
        <v>18</v>
      </c>
      <c r="C4" s="8" t="s">
        <v>19</v>
      </c>
    </row>
    <row r="5" spans="1:4" s="7" customFormat="1" ht="30">
      <c r="A5" s="34">
        <v>4</v>
      </c>
      <c r="B5" s="9" t="s">
        <v>20</v>
      </c>
      <c r="C5" s="8" t="s">
        <v>21</v>
      </c>
    </row>
    <row r="6" spans="1:4" s="7" customFormat="1" ht="30">
      <c r="A6" s="34">
        <v>5</v>
      </c>
      <c r="B6" s="9" t="s">
        <v>22</v>
      </c>
      <c r="C6" s="8" t="s">
        <v>23</v>
      </c>
    </row>
    <row r="7" spans="1:4" s="7" customFormat="1" ht="30">
      <c r="A7" s="34">
        <v>6</v>
      </c>
      <c r="B7" s="9" t="s">
        <v>24</v>
      </c>
      <c r="C7" s="8" t="s">
        <v>25</v>
      </c>
    </row>
    <row r="8" spans="1:4" s="7" customFormat="1" ht="30">
      <c r="A8" s="34">
        <v>7</v>
      </c>
      <c r="B8" s="9" t="s">
        <v>26</v>
      </c>
      <c r="C8" s="8" t="s">
        <v>27</v>
      </c>
    </row>
    <row r="9" spans="1:4" ht="14">
      <c r="D9" s="23"/>
    </row>
  </sheetData>
  <pageMargins left="0.7" right="0.7" top="0.75" bottom="0.75" header="0.3" footer="0.3"/>
  <pageSetup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4F214-B2E0-7C4F-8258-08E39810789C}">
  <dimension ref="A1:B4"/>
  <sheetViews>
    <sheetView zoomScale="139" workbookViewId="0">
      <selection activeCell="B20" sqref="B20"/>
    </sheetView>
  </sheetViews>
  <sheetFormatPr baseColWidth="10" defaultColWidth="8.83203125" defaultRowHeight="15"/>
  <cols>
    <col min="1" max="1" width="35.33203125" customWidth="1"/>
    <col min="2" max="2" width="77.1640625" customWidth="1"/>
  </cols>
  <sheetData>
    <row r="1" spans="1:2" ht="14.5" customHeight="1">
      <c r="A1" s="110" t="s">
        <v>28</v>
      </c>
      <c r="B1" s="111"/>
    </row>
    <row r="2" spans="1:2" ht="42" customHeight="1">
      <c r="A2" s="75" t="s">
        <v>29</v>
      </c>
      <c r="B2" s="76" t="s">
        <v>30</v>
      </c>
    </row>
    <row r="3" spans="1:2" ht="42" customHeight="1">
      <c r="A3" s="75" t="s">
        <v>31</v>
      </c>
      <c r="B3" s="76" t="s">
        <v>32</v>
      </c>
    </row>
    <row r="4" spans="1:2" ht="42" customHeight="1">
      <c r="A4" s="75" t="s">
        <v>33</v>
      </c>
      <c r="B4" s="76" t="s">
        <v>34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954F6-DC8C-4FEA-B08C-F46707356E9C}">
  <dimension ref="A1:D74"/>
  <sheetViews>
    <sheetView zoomScale="130" zoomScaleNormal="130" workbookViewId="0">
      <selection activeCell="D24" sqref="D24"/>
    </sheetView>
  </sheetViews>
  <sheetFormatPr baseColWidth="10" defaultColWidth="8.6640625" defaultRowHeight="14"/>
  <cols>
    <col min="1" max="1" width="6" style="16" customWidth="1"/>
    <col min="2" max="2" width="44.33203125" style="24" customWidth="1"/>
    <col min="3" max="3" width="11.5" style="23" customWidth="1"/>
    <col min="4" max="4" width="42.5" style="24" customWidth="1"/>
    <col min="5" max="16384" width="8.6640625" style="23"/>
  </cols>
  <sheetData>
    <row r="1" spans="1:4" ht="16">
      <c r="B1" s="74" t="s">
        <v>35</v>
      </c>
    </row>
    <row r="2" spans="1:4" s="7" customFormat="1" ht="30">
      <c r="A2" s="12" t="s">
        <v>36</v>
      </c>
      <c r="B2" s="11" t="s">
        <v>37</v>
      </c>
      <c r="C2" s="5" t="s">
        <v>38</v>
      </c>
      <c r="D2" s="13" t="s">
        <v>39</v>
      </c>
    </row>
    <row r="3" spans="1:4" ht="15">
      <c r="A3" s="51" t="s">
        <v>40</v>
      </c>
      <c r="B3" s="52" t="s">
        <v>41</v>
      </c>
      <c r="C3" s="7"/>
      <c r="D3" s="10"/>
    </row>
    <row r="4" spans="1:4" ht="15">
      <c r="A4" s="14">
        <v>1.1000000000000001</v>
      </c>
      <c r="B4" s="15" t="s">
        <v>42</v>
      </c>
      <c r="C4" s="54"/>
      <c r="D4" s="15"/>
    </row>
    <row r="5" spans="1:4" ht="15">
      <c r="A5" s="14"/>
      <c r="B5" s="17" t="s">
        <v>43</v>
      </c>
      <c r="C5" s="55"/>
      <c r="D5" s="15"/>
    </row>
    <row r="6" spans="1:4" ht="15">
      <c r="A6" s="14"/>
      <c r="B6" s="17" t="s">
        <v>44</v>
      </c>
      <c r="C6" s="55"/>
      <c r="D6" s="15"/>
    </row>
    <row r="7" spans="1:4" ht="15">
      <c r="A7" s="14"/>
      <c r="B7" s="17" t="s">
        <v>45</v>
      </c>
      <c r="C7" s="55"/>
      <c r="D7" s="15"/>
    </row>
    <row r="8" spans="1:4" ht="15">
      <c r="A8" s="14"/>
      <c r="B8" s="17" t="s">
        <v>46</v>
      </c>
      <c r="C8" s="55"/>
      <c r="D8" s="15"/>
    </row>
    <row r="9" spans="1:4" ht="15">
      <c r="A9" s="14"/>
      <c r="B9" s="17" t="s">
        <v>47</v>
      </c>
      <c r="C9" s="55"/>
      <c r="D9" s="15"/>
    </row>
    <row r="10" spans="1:4" ht="15">
      <c r="A10" s="14"/>
      <c r="B10" s="53" t="s">
        <v>48</v>
      </c>
      <c r="C10" s="56"/>
      <c r="D10" s="44"/>
    </row>
    <row r="11" spans="1:4" ht="30">
      <c r="A11" s="14" t="s">
        <v>49</v>
      </c>
      <c r="B11" s="43" t="s">
        <v>50</v>
      </c>
      <c r="C11" s="9"/>
      <c r="D11" s="15"/>
    </row>
    <row r="12" spans="1:4" ht="15">
      <c r="A12" s="14" t="s">
        <v>51</v>
      </c>
      <c r="B12" s="43" t="s">
        <v>52</v>
      </c>
      <c r="C12" s="18"/>
      <c r="D12" s="15"/>
    </row>
    <row r="13" spans="1:4" ht="15">
      <c r="A13" s="14" t="s">
        <v>53</v>
      </c>
      <c r="B13" s="43" t="s">
        <v>54</v>
      </c>
      <c r="C13" s="18"/>
      <c r="D13" s="15"/>
    </row>
    <row r="14" spans="1:4" s="7" customFormat="1" ht="15">
      <c r="A14" s="14" t="s">
        <v>55</v>
      </c>
      <c r="B14" s="43" t="s">
        <v>56</v>
      </c>
      <c r="C14" s="18"/>
      <c r="D14" s="15"/>
    </row>
    <row r="15" spans="1:4" ht="15">
      <c r="A15" s="14" t="s">
        <v>57</v>
      </c>
      <c r="B15" s="43" t="s">
        <v>58</v>
      </c>
      <c r="C15" s="25"/>
      <c r="D15" s="26"/>
    </row>
    <row r="16" spans="1:4" s="7" customFormat="1" ht="45">
      <c r="A16" s="14" t="s">
        <v>59</v>
      </c>
      <c r="B16" s="43" t="s">
        <v>60</v>
      </c>
      <c r="C16" s="18"/>
      <c r="D16" s="15"/>
    </row>
    <row r="17" spans="1:4" ht="30">
      <c r="A17" s="14" t="s">
        <v>61</v>
      </c>
      <c r="B17" s="43" t="s">
        <v>62</v>
      </c>
      <c r="C17" s="25"/>
      <c r="D17" s="26"/>
    </row>
    <row r="18" spans="1:4">
      <c r="B18" s="32"/>
    </row>
    <row r="19" spans="1:4">
      <c r="B19" s="32"/>
    </row>
    <row r="20" spans="1:4" s="7" customFormat="1" ht="15">
      <c r="A20" s="16" t="s">
        <v>63</v>
      </c>
      <c r="B20" s="52" t="s">
        <v>64</v>
      </c>
      <c r="D20" s="10"/>
    </row>
    <row r="21" spans="1:4" s="7" customFormat="1" ht="30">
      <c r="A21" s="14" t="s">
        <v>65</v>
      </c>
      <c r="B21" s="15" t="s">
        <v>66</v>
      </c>
      <c r="C21" s="9"/>
      <c r="D21" s="15"/>
    </row>
    <row r="22" spans="1:4" s="7" customFormat="1" ht="30">
      <c r="A22" s="14" t="s">
        <v>67</v>
      </c>
      <c r="B22" s="15" t="s">
        <v>68</v>
      </c>
      <c r="C22" s="9"/>
      <c r="D22" s="15"/>
    </row>
    <row r="23" spans="1:4" s="7" customFormat="1" ht="45">
      <c r="A23" s="14" t="s">
        <v>69</v>
      </c>
      <c r="B23" s="15" t="s">
        <v>70</v>
      </c>
      <c r="C23" s="9"/>
      <c r="D23" s="15"/>
    </row>
    <row r="24" spans="1:4" s="7" customFormat="1" ht="45">
      <c r="A24" s="14" t="s">
        <v>71</v>
      </c>
      <c r="B24" s="15" t="s">
        <v>72</v>
      </c>
      <c r="C24" s="9"/>
      <c r="D24" s="15"/>
    </row>
    <row r="25" spans="1:4" s="7" customFormat="1" ht="60">
      <c r="A25" s="14" t="s">
        <v>73</v>
      </c>
      <c r="B25" s="15" t="s">
        <v>74</v>
      </c>
      <c r="C25" s="9"/>
      <c r="D25" s="15"/>
    </row>
    <row r="26" spans="1:4">
      <c r="D26" s="7"/>
    </row>
    <row r="27" spans="1:4">
      <c r="A27" s="23"/>
      <c r="B27" s="23"/>
      <c r="D27" s="23"/>
    </row>
    <row r="28" spans="1:4" s="7" customFormat="1" ht="15">
      <c r="A28" s="16" t="s">
        <v>75</v>
      </c>
      <c r="B28" s="52" t="s">
        <v>76</v>
      </c>
      <c r="D28" s="10"/>
    </row>
    <row r="29" spans="1:4" s="7" customFormat="1" ht="15">
      <c r="A29" s="14" t="s">
        <v>77</v>
      </c>
      <c r="B29" s="15" t="s">
        <v>78</v>
      </c>
      <c r="C29" s="20"/>
      <c r="D29" s="15"/>
    </row>
    <row r="30" spans="1:4" s="7" customFormat="1" ht="15">
      <c r="A30" s="51"/>
      <c r="B30" s="17" t="s">
        <v>79</v>
      </c>
      <c r="D30" s="15"/>
    </row>
    <row r="31" spans="1:4" s="7" customFormat="1" ht="15">
      <c r="A31" s="46"/>
      <c r="B31" s="17" t="s">
        <v>80</v>
      </c>
      <c r="D31" s="15"/>
    </row>
    <row r="32" spans="1:4" s="7" customFormat="1" ht="15">
      <c r="A32" s="46"/>
      <c r="B32" s="17" t="s">
        <v>81</v>
      </c>
      <c r="D32" s="15"/>
    </row>
    <row r="33" spans="1:4" s="7" customFormat="1" ht="15">
      <c r="A33" s="46"/>
      <c r="B33" s="17" t="s">
        <v>82</v>
      </c>
      <c r="D33" s="15"/>
    </row>
    <row r="34" spans="1:4" s="7" customFormat="1">
      <c r="A34" s="46"/>
      <c r="B34" s="15"/>
      <c r="D34" s="15"/>
    </row>
    <row r="35" spans="1:4" s="7" customFormat="1" ht="15">
      <c r="A35" s="46"/>
      <c r="B35" s="17" t="s">
        <v>83</v>
      </c>
      <c r="D35" s="15"/>
    </row>
    <row r="36" spans="1:4" s="7" customFormat="1" ht="15">
      <c r="A36" s="45"/>
      <c r="B36" s="17" t="s">
        <v>84</v>
      </c>
      <c r="D36" s="15"/>
    </row>
    <row r="37" spans="1:4" s="7" customFormat="1" ht="15">
      <c r="A37" s="46"/>
      <c r="B37" s="17" t="s">
        <v>85</v>
      </c>
      <c r="D37" s="15"/>
    </row>
    <row r="38" spans="1:4" s="7" customFormat="1" ht="15">
      <c r="A38" s="46"/>
      <c r="B38" s="17" t="s">
        <v>86</v>
      </c>
      <c r="D38" s="15"/>
    </row>
    <row r="39" spans="1:4" s="7" customFormat="1">
      <c r="A39" s="46"/>
      <c r="B39" s="17"/>
      <c r="D39" s="15"/>
    </row>
    <row r="40" spans="1:4" s="7" customFormat="1" ht="15">
      <c r="A40" s="46"/>
      <c r="B40" s="17" t="s">
        <v>87</v>
      </c>
      <c r="D40" s="15"/>
    </row>
    <row r="41" spans="1:4" s="7" customFormat="1" ht="30">
      <c r="A41" s="46"/>
      <c r="B41" s="17" t="s">
        <v>88</v>
      </c>
      <c r="C41" s="22"/>
      <c r="D41" s="15"/>
    </row>
    <row r="42" spans="1:4" s="7" customFormat="1">
      <c r="A42" s="46"/>
      <c r="B42" s="10"/>
      <c r="D42" s="21"/>
    </row>
    <row r="43" spans="1:4" s="7" customFormat="1">
      <c r="A43" s="16"/>
      <c r="B43" s="10"/>
      <c r="D43" s="10"/>
    </row>
    <row r="44" spans="1:4" s="7" customFormat="1" ht="15">
      <c r="A44" s="14" t="s">
        <v>89</v>
      </c>
      <c r="B44" s="15" t="s">
        <v>90</v>
      </c>
      <c r="C44" s="20"/>
      <c r="D44" s="15"/>
    </row>
    <row r="45" spans="1:4" s="7" customFormat="1" ht="15">
      <c r="A45" s="51"/>
      <c r="B45" s="17" t="s">
        <v>91</v>
      </c>
      <c r="D45" s="15"/>
    </row>
    <row r="46" spans="1:4" s="7" customFormat="1" ht="15">
      <c r="A46" s="16"/>
      <c r="B46" s="17" t="s">
        <v>80</v>
      </c>
      <c r="D46" s="15"/>
    </row>
    <row r="47" spans="1:4" s="7" customFormat="1" ht="15">
      <c r="A47" s="16"/>
      <c r="B47" s="17" t="s">
        <v>81</v>
      </c>
      <c r="D47" s="15"/>
    </row>
    <row r="48" spans="1:4" s="7" customFormat="1" ht="15">
      <c r="A48" s="16"/>
      <c r="B48" s="17" t="s">
        <v>82</v>
      </c>
      <c r="D48" s="15"/>
    </row>
    <row r="49" spans="1:4" s="7" customFormat="1">
      <c r="A49" s="16"/>
      <c r="B49" s="15"/>
      <c r="D49" s="15"/>
    </row>
    <row r="50" spans="1:4" s="7" customFormat="1" ht="15">
      <c r="A50" s="16"/>
      <c r="B50" s="17" t="s">
        <v>83</v>
      </c>
      <c r="D50" s="15"/>
    </row>
    <row r="51" spans="1:4" s="7" customFormat="1" ht="15">
      <c r="A51" s="51"/>
      <c r="B51" s="17" t="s">
        <v>84</v>
      </c>
      <c r="D51" s="15"/>
    </row>
    <row r="52" spans="1:4" s="7" customFormat="1" ht="15">
      <c r="A52" s="16"/>
      <c r="B52" s="17" t="s">
        <v>85</v>
      </c>
      <c r="D52" s="15"/>
    </row>
    <row r="53" spans="1:4" s="7" customFormat="1" ht="15">
      <c r="A53" s="16"/>
      <c r="B53" s="17" t="s">
        <v>86</v>
      </c>
      <c r="D53" s="15"/>
    </row>
    <row r="54" spans="1:4" s="7" customFormat="1">
      <c r="A54" s="46"/>
      <c r="B54" s="17"/>
      <c r="D54" s="15"/>
    </row>
    <row r="55" spans="1:4" s="7" customFormat="1" ht="15">
      <c r="A55" s="46"/>
      <c r="B55" s="17" t="s">
        <v>87</v>
      </c>
      <c r="D55" s="15"/>
    </row>
    <row r="56" spans="1:4" s="7" customFormat="1" ht="30">
      <c r="A56" s="46"/>
      <c r="B56" s="17" t="s">
        <v>88</v>
      </c>
      <c r="C56" s="22"/>
      <c r="D56" s="15"/>
    </row>
    <row r="57" spans="1:4" s="7" customFormat="1">
      <c r="A57" s="46"/>
      <c r="B57" s="10"/>
      <c r="D57" s="21"/>
    </row>
    <row r="58" spans="1:4" s="7" customFormat="1">
      <c r="A58" s="46"/>
      <c r="B58" s="10"/>
      <c r="D58" s="21"/>
    </row>
    <row r="59" spans="1:4" s="7" customFormat="1" ht="15">
      <c r="A59" s="14" t="s">
        <v>92</v>
      </c>
      <c r="B59" s="15" t="s">
        <v>93</v>
      </c>
      <c r="C59" s="20"/>
      <c r="D59" s="15"/>
    </row>
    <row r="60" spans="1:4" s="7" customFormat="1" ht="15">
      <c r="A60" s="51"/>
      <c r="B60" s="17" t="s">
        <v>91</v>
      </c>
      <c r="D60" s="15"/>
    </row>
    <row r="61" spans="1:4" s="7" customFormat="1" ht="15">
      <c r="A61" s="16"/>
      <c r="B61" s="17" t="s">
        <v>80</v>
      </c>
      <c r="D61" s="15"/>
    </row>
    <row r="62" spans="1:4" s="7" customFormat="1" ht="15">
      <c r="A62" s="16"/>
      <c r="B62" s="17" t="s">
        <v>81</v>
      </c>
      <c r="D62" s="15"/>
    </row>
    <row r="63" spans="1:4" s="7" customFormat="1" ht="15">
      <c r="A63" s="16"/>
      <c r="B63" s="17" t="s">
        <v>82</v>
      </c>
      <c r="D63" s="15"/>
    </row>
    <row r="64" spans="1:4" s="7" customFormat="1">
      <c r="A64" s="16"/>
      <c r="B64" s="15"/>
      <c r="D64" s="15"/>
    </row>
    <row r="65" spans="1:4" s="7" customFormat="1" ht="15">
      <c r="A65" s="16"/>
      <c r="B65" s="17" t="s">
        <v>83</v>
      </c>
      <c r="D65" s="15"/>
    </row>
    <row r="66" spans="1:4" s="7" customFormat="1" ht="15">
      <c r="A66" s="51"/>
      <c r="B66" s="17" t="s">
        <v>84</v>
      </c>
      <c r="D66" s="15"/>
    </row>
    <row r="67" spans="1:4" s="7" customFormat="1" ht="15">
      <c r="A67" s="16"/>
      <c r="B67" s="17" t="s">
        <v>85</v>
      </c>
      <c r="D67" s="15"/>
    </row>
    <row r="68" spans="1:4" s="7" customFormat="1" ht="15">
      <c r="A68" s="16"/>
      <c r="B68" s="17" t="s">
        <v>86</v>
      </c>
      <c r="D68" s="15"/>
    </row>
    <row r="69" spans="1:4" s="7" customFormat="1">
      <c r="A69" s="16"/>
      <c r="B69" s="17"/>
      <c r="D69" s="15"/>
    </row>
    <row r="70" spans="1:4" s="7" customFormat="1" ht="15">
      <c r="A70" s="16"/>
      <c r="B70" s="17" t="s">
        <v>87</v>
      </c>
      <c r="D70" s="15"/>
    </row>
    <row r="71" spans="1:4" s="7" customFormat="1" ht="30">
      <c r="A71" s="16"/>
      <c r="B71" s="17" t="s">
        <v>88</v>
      </c>
      <c r="C71" s="22"/>
      <c r="D71" s="15"/>
    </row>
    <row r="72" spans="1:4" s="7" customFormat="1">
      <c r="A72" s="16"/>
      <c r="B72" s="10"/>
      <c r="D72" s="10"/>
    </row>
    <row r="73" spans="1:4" s="7" customFormat="1">
      <c r="A73" s="16"/>
      <c r="B73" s="10"/>
      <c r="D73" s="10"/>
    </row>
    <row r="74" spans="1:4" s="7" customFormat="1">
      <c r="A74" s="16"/>
      <c r="B74" s="10"/>
      <c r="D74" s="10"/>
    </row>
  </sheetData>
  <phoneticPr fontId="5" type="noConversion"/>
  <pageMargins left="0.25" right="0.25" top="0.75" bottom="0.75" header="0.3" footer="0.3"/>
  <pageSetup scale="94" orientation="portrait" r:id="rId1"/>
  <headerFooter>
    <oddFooter>&amp;A&amp;RPage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48E5F-7DB4-4051-A8BB-14CB3E40C090}">
  <sheetPr>
    <pageSetUpPr fitToPage="1"/>
  </sheetPr>
  <dimension ref="A1:I122"/>
  <sheetViews>
    <sheetView tabSelected="1" zoomScale="94" zoomScaleNormal="70" workbookViewId="0">
      <selection activeCell="B36" sqref="B36"/>
    </sheetView>
  </sheetViews>
  <sheetFormatPr baseColWidth="10" defaultColWidth="8.6640625" defaultRowHeight="18"/>
  <cols>
    <col min="1" max="1" width="7.6640625" style="136" customWidth="1"/>
    <col min="2" max="2" width="63.33203125" style="137" customWidth="1"/>
    <col min="3" max="3" width="14.5" style="138" customWidth="1"/>
    <col min="4" max="4" width="58" style="139" customWidth="1"/>
    <col min="5" max="16384" width="8.6640625" style="138"/>
  </cols>
  <sheetData>
    <row r="1" spans="1:4" s="116" customFormat="1" ht="38">
      <c r="A1" s="112" t="s">
        <v>94</v>
      </c>
      <c r="B1" s="113" t="s">
        <v>37</v>
      </c>
      <c r="C1" s="114" t="s">
        <v>38</v>
      </c>
      <c r="D1" s="115" t="s">
        <v>39</v>
      </c>
    </row>
    <row r="2" spans="1:4" s="121" customFormat="1" ht="19">
      <c r="A2" s="117" t="s">
        <v>40</v>
      </c>
      <c r="B2" s="118" t="s">
        <v>95</v>
      </c>
      <c r="C2" s="119"/>
      <c r="D2" s="120"/>
    </row>
    <row r="3" spans="1:4" s="126" customFormat="1" ht="19">
      <c r="A3" s="122" t="s">
        <v>96</v>
      </c>
      <c r="B3" s="123" t="s">
        <v>97</v>
      </c>
      <c r="C3" s="124"/>
      <c r="D3" s="125"/>
    </row>
    <row r="4" spans="1:4" s="126" customFormat="1" ht="76">
      <c r="A4" s="122" t="s">
        <v>49</v>
      </c>
      <c r="B4" s="123" t="s">
        <v>98</v>
      </c>
      <c r="C4" s="124"/>
      <c r="D4" s="125"/>
    </row>
    <row r="5" spans="1:4" s="126" customFormat="1">
      <c r="A5" s="122"/>
      <c r="B5" s="123"/>
      <c r="C5" s="124"/>
      <c r="D5" s="125"/>
    </row>
    <row r="6" spans="1:4" s="121" customFormat="1" ht="19">
      <c r="A6" s="117" t="s">
        <v>63</v>
      </c>
      <c r="B6" s="118" t="s">
        <v>99</v>
      </c>
      <c r="D6" s="120"/>
    </row>
    <row r="7" spans="1:4" s="126" customFormat="1" ht="57">
      <c r="A7" s="122" t="s">
        <v>65</v>
      </c>
      <c r="B7" s="123" t="s">
        <v>100</v>
      </c>
      <c r="D7" s="125"/>
    </row>
    <row r="8" spans="1:4" s="126" customFormat="1" ht="38">
      <c r="A8" s="122" t="s">
        <v>67</v>
      </c>
      <c r="B8" s="125" t="s">
        <v>101</v>
      </c>
      <c r="D8" s="125"/>
    </row>
    <row r="9" spans="1:4" s="126" customFormat="1" ht="19">
      <c r="A9" s="122" t="s">
        <v>69</v>
      </c>
      <c r="B9" s="125" t="s">
        <v>102</v>
      </c>
      <c r="D9" s="125"/>
    </row>
    <row r="10" spans="1:4" s="126" customFormat="1" ht="38">
      <c r="A10" s="122" t="s">
        <v>71</v>
      </c>
      <c r="B10" s="123" t="s">
        <v>103</v>
      </c>
      <c r="D10" s="125"/>
    </row>
    <row r="11" spans="1:4" s="126" customFormat="1" ht="38">
      <c r="A11" s="122" t="s">
        <v>73</v>
      </c>
      <c r="B11" s="123" t="s">
        <v>104</v>
      </c>
      <c r="D11" s="125"/>
    </row>
    <row r="12" spans="1:4" s="128" customFormat="1" ht="38">
      <c r="A12" s="122" t="s">
        <v>105</v>
      </c>
      <c r="B12" s="123" t="s">
        <v>106</v>
      </c>
      <c r="C12" s="126"/>
      <c r="D12" s="127"/>
    </row>
    <row r="13" spans="1:4" s="128" customFormat="1" ht="19">
      <c r="A13" s="122" t="s">
        <v>107</v>
      </c>
      <c r="B13" s="123" t="s">
        <v>108</v>
      </c>
      <c r="D13" s="127"/>
    </row>
    <row r="14" spans="1:4" s="128" customFormat="1" ht="57">
      <c r="A14" s="122" t="s">
        <v>109</v>
      </c>
      <c r="B14" s="123" t="s">
        <v>110</v>
      </c>
      <c r="D14" s="127"/>
    </row>
    <row r="15" spans="1:4" s="128" customFormat="1" ht="57">
      <c r="A15" s="122" t="s">
        <v>111</v>
      </c>
      <c r="B15" s="123" t="s">
        <v>112</v>
      </c>
      <c r="D15" s="127"/>
    </row>
    <row r="16" spans="1:4" s="128" customFormat="1" ht="57">
      <c r="A16" s="122" t="s">
        <v>113</v>
      </c>
      <c r="B16" s="123" t="s">
        <v>114</v>
      </c>
      <c r="D16" s="127"/>
    </row>
    <row r="17" spans="1:4" s="128" customFormat="1" ht="76">
      <c r="A17" s="122" t="s">
        <v>115</v>
      </c>
      <c r="B17" s="123" t="s">
        <v>116</v>
      </c>
      <c r="D17" s="127"/>
    </row>
    <row r="18" spans="1:4" s="128" customFormat="1">
      <c r="A18" s="129"/>
      <c r="B18" s="130"/>
      <c r="D18" s="127"/>
    </row>
    <row r="19" spans="1:4" s="121" customFormat="1" ht="19">
      <c r="A19" s="117" t="s">
        <v>75</v>
      </c>
      <c r="B19" s="118" t="s">
        <v>117</v>
      </c>
      <c r="D19" s="120"/>
    </row>
    <row r="20" spans="1:4" s="126" customFormat="1" ht="19">
      <c r="A20" s="124">
        <v>3.1</v>
      </c>
      <c r="B20" s="123" t="s">
        <v>118</v>
      </c>
      <c r="D20" s="125"/>
    </row>
    <row r="21" spans="1:4" s="126" customFormat="1" ht="38">
      <c r="A21" s="124">
        <v>3.2</v>
      </c>
      <c r="B21" s="123" t="s">
        <v>119</v>
      </c>
      <c r="D21" s="125"/>
    </row>
    <row r="22" spans="1:4" s="128" customFormat="1" ht="19">
      <c r="A22" s="124">
        <v>3.3</v>
      </c>
      <c r="B22" s="123" t="s">
        <v>120</v>
      </c>
      <c r="D22" s="127"/>
    </row>
    <row r="23" spans="1:4" s="128" customFormat="1" ht="19">
      <c r="A23" s="124">
        <v>3.4</v>
      </c>
      <c r="B23" s="123" t="s">
        <v>121</v>
      </c>
      <c r="D23" s="127"/>
    </row>
    <row r="24" spans="1:4" s="126" customFormat="1" ht="19">
      <c r="A24" s="124">
        <v>3.5</v>
      </c>
      <c r="B24" s="123" t="s">
        <v>122</v>
      </c>
      <c r="D24" s="125"/>
    </row>
    <row r="25" spans="1:4" s="128" customFormat="1">
      <c r="A25" s="129"/>
      <c r="B25" s="130"/>
      <c r="D25" s="127"/>
    </row>
    <row r="26" spans="1:4" s="121" customFormat="1" ht="19">
      <c r="A26" s="117" t="s">
        <v>123</v>
      </c>
      <c r="B26" s="118" t="s">
        <v>124</v>
      </c>
      <c r="D26" s="120"/>
    </row>
    <row r="27" spans="1:4" s="128" customFormat="1" ht="19">
      <c r="A27" s="124">
        <v>4.0999999999999996</v>
      </c>
      <c r="B27" s="123" t="s">
        <v>125</v>
      </c>
      <c r="D27" s="127"/>
    </row>
    <row r="28" spans="1:4" s="128" customFormat="1" ht="38">
      <c r="A28" s="124">
        <v>4.2</v>
      </c>
      <c r="B28" s="123" t="s">
        <v>126</v>
      </c>
      <c r="D28" s="127"/>
    </row>
    <row r="29" spans="1:4" s="128" customFormat="1" ht="38">
      <c r="A29" s="124">
        <v>4.3</v>
      </c>
      <c r="B29" s="123" t="s">
        <v>127</v>
      </c>
      <c r="D29" s="127"/>
    </row>
    <row r="30" spans="1:4" s="128" customFormat="1" ht="38">
      <c r="A30" s="124">
        <v>4.4000000000000004</v>
      </c>
      <c r="B30" s="123" t="s">
        <v>128</v>
      </c>
      <c r="D30" s="127"/>
    </row>
    <row r="31" spans="1:4" s="128" customFormat="1" ht="38">
      <c r="A31" s="124">
        <v>4.5</v>
      </c>
      <c r="B31" s="123" t="s">
        <v>129</v>
      </c>
      <c r="D31" s="127"/>
    </row>
    <row r="32" spans="1:4" s="128" customFormat="1">
      <c r="A32" s="129"/>
      <c r="B32" s="130"/>
      <c r="D32" s="127"/>
    </row>
    <row r="33" spans="1:4" s="121" customFormat="1" ht="19">
      <c r="A33" s="131" t="s">
        <v>130</v>
      </c>
      <c r="B33" s="118" t="s">
        <v>131</v>
      </c>
      <c r="D33" s="120"/>
    </row>
    <row r="34" spans="1:4" s="126" customFormat="1" ht="38">
      <c r="A34" s="122" t="s">
        <v>132</v>
      </c>
      <c r="B34" s="123" t="s">
        <v>133</v>
      </c>
      <c r="D34" s="125"/>
    </row>
    <row r="35" spans="1:4" s="126" customFormat="1" ht="57">
      <c r="A35" s="122" t="s">
        <v>134</v>
      </c>
      <c r="B35" s="123" t="s">
        <v>135</v>
      </c>
      <c r="D35" s="125"/>
    </row>
    <row r="36" spans="1:4" s="126" customFormat="1" ht="38">
      <c r="A36" s="122" t="s">
        <v>136</v>
      </c>
      <c r="B36" s="123" t="s">
        <v>137</v>
      </c>
      <c r="D36" s="125"/>
    </row>
    <row r="37" spans="1:4" s="126" customFormat="1" ht="38">
      <c r="A37" s="122" t="s">
        <v>138</v>
      </c>
      <c r="B37" s="123" t="s">
        <v>139</v>
      </c>
      <c r="D37" s="125"/>
    </row>
    <row r="38" spans="1:4" s="126" customFormat="1" ht="57">
      <c r="A38" s="122" t="s">
        <v>140</v>
      </c>
      <c r="B38" s="123" t="s">
        <v>141</v>
      </c>
      <c r="D38" s="125"/>
    </row>
    <row r="39" spans="1:4" s="126" customFormat="1" ht="57">
      <c r="A39" s="122" t="s">
        <v>142</v>
      </c>
      <c r="B39" s="123" t="s">
        <v>143</v>
      </c>
      <c r="D39" s="125"/>
    </row>
    <row r="40" spans="1:4" s="126" customFormat="1" ht="38">
      <c r="A40" s="122" t="s">
        <v>144</v>
      </c>
      <c r="B40" s="123" t="s">
        <v>145</v>
      </c>
      <c r="D40" s="125"/>
    </row>
    <row r="41" spans="1:4" s="126" customFormat="1" ht="19">
      <c r="A41" s="122" t="s">
        <v>146</v>
      </c>
      <c r="B41" s="123" t="s">
        <v>147</v>
      </c>
      <c r="D41" s="125"/>
    </row>
    <row r="42" spans="1:4" s="126" customFormat="1" ht="57">
      <c r="A42" s="122" t="s">
        <v>148</v>
      </c>
      <c r="B42" s="123" t="s">
        <v>149</v>
      </c>
      <c r="D42" s="125"/>
    </row>
    <row r="43" spans="1:4" s="126" customFormat="1" ht="57">
      <c r="A43" s="122" t="s">
        <v>150</v>
      </c>
      <c r="B43" s="123" t="s">
        <v>151</v>
      </c>
      <c r="D43" s="125"/>
    </row>
    <row r="44" spans="1:4" s="128" customFormat="1">
      <c r="A44" s="129"/>
      <c r="B44" s="130"/>
      <c r="D44" s="127"/>
    </row>
    <row r="45" spans="1:4" s="121" customFormat="1" ht="19">
      <c r="A45" s="131" t="s">
        <v>152</v>
      </c>
      <c r="B45" s="118" t="s">
        <v>153</v>
      </c>
      <c r="D45" s="120"/>
    </row>
    <row r="46" spans="1:4" s="126" customFormat="1" ht="57">
      <c r="A46" s="122" t="s">
        <v>154</v>
      </c>
      <c r="B46" s="123" t="s">
        <v>155</v>
      </c>
      <c r="D46" s="125"/>
    </row>
    <row r="47" spans="1:4" s="126" customFormat="1" ht="19">
      <c r="A47" s="122" t="s">
        <v>156</v>
      </c>
      <c r="B47" s="123" t="s">
        <v>157</v>
      </c>
      <c r="D47" s="125"/>
    </row>
    <row r="48" spans="1:4" s="126" customFormat="1" ht="38">
      <c r="A48" s="122" t="s">
        <v>158</v>
      </c>
      <c r="B48" s="123" t="s">
        <v>159</v>
      </c>
      <c r="D48" s="125"/>
    </row>
    <row r="49" spans="1:9" s="126" customFormat="1" ht="19">
      <c r="A49" s="122" t="s">
        <v>160</v>
      </c>
      <c r="B49" s="123" t="s">
        <v>161</v>
      </c>
      <c r="D49" s="125"/>
    </row>
    <row r="50" spans="1:9" s="126" customFormat="1" ht="38">
      <c r="A50" s="122" t="s">
        <v>162</v>
      </c>
      <c r="B50" s="123" t="s">
        <v>163</v>
      </c>
      <c r="D50" s="125"/>
    </row>
    <row r="51" spans="1:9" s="126" customFormat="1" ht="19">
      <c r="A51" s="122" t="s">
        <v>164</v>
      </c>
      <c r="B51" s="123" t="s">
        <v>165</v>
      </c>
      <c r="D51" s="125"/>
    </row>
    <row r="52" spans="1:9" s="126" customFormat="1" ht="38">
      <c r="A52" s="122" t="s">
        <v>166</v>
      </c>
      <c r="B52" s="123" t="s">
        <v>167</v>
      </c>
      <c r="D52" s="125"/>
    </row>
    <row r="53" spans="1:9" s="126" customFormat="1" ht="19">
      <c r="A53" s="122" t="s">
        <v>168</v>
      </c>
      <c r="B53" s="123" t="s">
        <v>169</v>
      </c>
      <c r="D53" s="125"/>
    </row>
    <row r="54" spans="1:9" s="126" customFormat="1" ht="38">
      <c r="A54" s="122" t="s">
        <v>170</v>
      </c>
      <c r="B54" s="123" t="s">
        <v>171</v>
      </c>
      <c r="D54" s="125"/>
    </row>
    <row r="55" spans="1:9" s="126" customFormat="1" ht="38">
      <c r="A55" s="122" t="s">
        <v>172</v>
      </c>
      <c r="B55" s="123" t="s">
        <v>173</v>
      </c>
      <c r="D55" s="125"/>
    </row>
    <row r="56" spans="1:9" s="126" customFormat="1" ht="38">
      <c r="A56" s="122" t="s">
        <v>174</v>
      </c>
      <c r="B56" s="123" t="s">
        <v>175</v>
      </c>
      <c r="D56" s="125"/>
    </row>
    <row r="57" spans="1:9" s="126" customFormat="1" ht="38">
      <c r="A57" s="122" t="s">
        <v>176</v>
      </c>
      <c r="B57" s="123" t="s">
        <v>177</v>
      </c>
      <c r="D57" s="125"/>
    </row>
    <row r="58" spans="1:9" s="126" customFormat="1" ht="38">
      <c r="A58" s="122" t="s">
        <v>178</v>
      </c>
      <c r="B58" s="123" t="s">
        <v>179</v>
      </c>
      <c r="D58" s="125"/>
    </row>
    <row r="59" spans="1:9" s="126" customFormat="1" ht="38">
      <c r="A59" s="122" t="s">
        <v>180</v>
      </c>
      <c r="B59" s="123" t="s">
        <v>181</v>
      </c>
      <c r="D59" s="125"/>
    </row>
    <row r="60" spans="1:9" s="133" customFormat="1" ht="38">
      <c r="A60" s="122" t="s">
        <v>182</v>
      </c>
      <c r="B60" s="123" t="s">
        <v>183</v>
      </c>
      <c r="C60" s="132"/>
      <c r="D60" s="132"/>
      <c r="E60" s="126"/>
      <c r="F60" s="126"/>
      <c r="G60" s="126"/>
      <c r="H60" s="126"/>
      <c r="I60" s="126"/>
    </row>
    <row r="61" spans="1:9" s="133" customFormat="1" ht="19">
      <c r="A61" s="122" t="s">
        <v>184</v>
      </c>
      <c r="B61" s="123" t="s">
        <v>185</v>
      </c>
      <c r="C61" s="132"/>
      <c r="D61" s="132"/>
      <c r="E61" s="126"/>
      <c r="F61" s="126"/>
      <c r="G61" s="126"/>
      <c r="H61" s="126"/>
      <c r="I61" s="126"/>
    </row>
    <row r="62" spans="1:9" s="133" customFormat="1" ht="38">
      <c r="A62" s="122" t="s">
        <v>186</v>
      </c>
      <c r="B62" s="123" t="s">
        <v>187</v>
      </c>
      <c r="C62" s="132"/>
      <c r="D62" s="132"/>
      <c r="E62" s="126"/>
      <c r="F62" s="126"/>
      <c r="G62" s="126"/>
      <c r="H62" s="126"/>
      <c r="I62" s="126"/>
    </row>
    <row r="63" spans="1:9" s="133" customFormat="1" ht="57">
      <c r="A63" s="122" t="s">
        <v>188</v>
      </c>
      <c r="B63" s="123" t="s">
        <v>189</v>
      </c>
      <c r="C63" s="132"/>
      <c r="D63" s="132"/>
      <c r="E63" s="126"/>
      <c r="F63" s="126"/>
      <c r="G63" s="126"/>
      <c r="H63" s="126"/>
      <c r="I63" s="126"/>
    </row>
    <row r="64" spans="1:9" s="126" customFormat="1" ht="38">
      <c r="A64" s="122" t="s">
        <v>190</v>
      </c>
      <c r="B64" s="123" t="s">
        <v>191</v>
      </c>
      <c r="D64" s="125"/>
    </row>
    <row r="65" spans="1:4" s="128" customFormat="1">
      <c r="A65" s="127"/>
      <c r="B65" s="127"/>
      <c r="C65" s="127"/>
      <c r="D65" s="127"/>
    </row>
    <row r="66" spans="1:4" s="121" customFormat="1" ht="19">
      <c r="A66" s="117" t="s">
        <v>192</v>
      </c>
      <c r="B66" s="118" t="s">
        <v>193</v>
      </c>
      <c r="D66" s="120"/>
    </row>
    <row r="67" spans="1:4" s="128" customFormat="1" ht="38">
      <c r="A67" s="122" t="s">
        <v>194</v>
      </c>
      <c r="B67" s="123" t="s">
        <v>195</v>
      </c>
      <c r="C67" s="126"/>
      <c r="D67" s="127"/>
    </row>
    <row r="68" spans="1:4" s="128" customFormat="1" ht="57">
      <c r="A68" s="122" t="s">
        <v>196</v>
      </c>
      <c r="B68" s="123" t="s">
        <v>197</v>
      </c>
      <c r="C68" s="126"/>
      <c r="D68" s="127"/>
    </row>
    <row r="69" spans="1:4" s="128" customFormat="1" ht="38">
      <c r="A69" s="122" t="s">
        <v>198</v>
      </c>
      <c r="B69" s="123" t="s">
        <v>199</v>
      </c>
      <c r="C69" s="126"/>
      <c r="D69" s="127"/>
    </row>
    <row r="70" spans="1:4" s="128" customFormat="1" ht="38">
      <c r="A70" s="122" t="s">
        <v>200</v>
      </c>
      <c r="B70" s="123" t="s">
        <v>201</v>
      </c>
      <c r="C70" s="126"/>
      <c r="D70" s="127"/>
    </row>
    <row r="71" spans="1:4" s="128" customFormat="1" ht="38">
      <c r="A71" s="122" t="s">
        <v>202</v>
      </c>
      <c r="B71" s="123" t="s">
        <v>203</v>
      </c>
      <c r="C71" s="126"/>
      <c r="D71" s="127"/>
    </row>
    <row r="72" spans="1:4" s="128" customFormat="1" ht="19">
      <c r="A72" s="122" t="s">
        <v>204</v>
      </c>
      <c r="B72" s="123" t="s">
        <v>205</v>
      </c>
      <c r="D72" s="127"/>
    </row>
    <row r="73" spans="1:4" s="128" customFormat="1" ht="19">
      <c r="A73" s="122" t="s">
        <v>206</v>
      </c>
      <c r="B73" s="123" t="s">
        <v>207</v>
      </c>
      <c r="D73" s="127"/>
    </row>
    <row r="74" spans="1:4" s="128" customFormat="1" ht="38">
      <c r="A74" s="122" t="s">
        <v>208</v>
      </c>
      <c r="B74" s="123" t="s">
        <v>209</v>
      </c>
      <c r="D74" s="127"/>
    </row>
    <row r="75" spans="1:4" s="128" customFormat="1" ht="38">
      <c r="A75" s="122" t="s">
        <v>210</v>
      </c>
      <c r="B75" s="123" t="s">
        <v>211</v>
      </c>
      <c r="D75" s="127"/>
    </row>
    <row r="76" spans="1:4" s="128" customFormat="1" ht="19">
      <c r="A76" s="122" t="s">
        <v>212</v>
      </c>
      <c r="B76" s="123" t="s">
        <v>213</v>
      </c>
      <c r="D76" s="127"/>
    </row>
    <row r="77" spans="1:4" s="128" customFormat="1" ht="38">
      <c r="A77" s="122" t="s">
        <v>214</v>
      </c>
      <c r="B77" s="123" t="s">
        <v>215</v>
      </c>
      <c r="D77" s="127"/>
    </row>
    <row r="78" spans="1:4" s="128" customFormat="1" ht="38">
      <c r="A78" s="122" t="s">
        <v>216</v>
      </c>
      <c r="B78" s="123" t="s">
        <v>217</v>
      </c>
      <c r="D78" s="127"/>
    </row>
    <row r="79" spans="1:4" s="126" customFormat="1" ht="57">
      <c r="A79" s="122" t="s">
        <v>218</v>
      </c>
      <c r="B79" s="123" t="s">
        <v>219</v>
      </c>
      <c r="D79" s="125"/>
    </row>
    <row r="80" spans="1:4" s="128" customFormat="1">
      <c r="A80" s="129"/>
      <c r="B80" s="130"/>
      <c r="D80" s="127"/>
    </row>
    <row r="81" spans="1:4" s="134" customFormat="1" ht="19">
      <c r="A81" s="117" t="s">
        <v>220</v>
      </c>
      <c r="B81" s="118" t="s">
        <v>221</v>
      </c>
      <c r="D81" s="135"/>
    </row>
    <row r="82" spans="1:4" s="128" customFormat="1" ht="38">
      <c r="A82" s="122">
        <v>8.1</v>
      </c>
      <c r="B82" s="123" t="s">
        <v>222</v>
      </c>
      <c r="D82" s="127"/>
    </row>
    <row r="83" spans="1:4" s="128" customFormat="1" ht="38">
      <c r="A83" s="122">
        <v>8.1999999999999993</v>
      </c>
      <c r="B83" s="123" t="s">
        <v>223</v>
      </c>
      <c r="D83" s="125" t="s">
        <v>224</v>
      </c>
    </row>
    <row r="84" spans="1:4" s="128" customFormat="1" ht="19">
      <c r="A84" s="122">
        <v>8.3000000000000007</v>
      </c>
      <c r="B84" s="123" t="s">
        <v>207</v>
      </c>
      <c r="D84" s="125" t="s">
        <v>224</v>
      </c>
    </row>
    <row r="85" spans="1:4" s="128" customFormat="1" ht="19">
      <c r="A85" s="122">
        <v>8.4</v>
      </c>
      <c r="B85" s="123" t="s">
        <v>225</v>
      </c>
      <c r="D85" s="125" t="s">
        <v>224</v>
      </c>
    </row>
    <row r="86" spans="1:4" s="128" customFormat="1" ht="19">
      <c r="A86" s="122">
        <v>8.5</v>
      </c>
      <c r="B86" s="123" t="s">
        <v>226</v>
      </c>
      <c r="D86" s="125" t="s">
        <v>224</v>
      </c>
    </row>
    <row r="87" spans="1:4" s="128" customFormat="1" ht="57.75" customHeight="1">
      <c r="A87" s="122">
        <v>8.6</v>
      </c>
      <c r="B87" s="123" t="s">
        <v>227</v>
      </c>
      <c r="D87" s="127"/>
    </row>
    <row r="88" spans="1:4" s="128" customFormat="1" ht="38">
      <c r="A88" s="122">
        <v>8.6999999999999993</v>
      </c>
      <c r="B88" s="123" t="s">
        <v>209</v>
      </c>
      <c r="D88" s="125"/>
    </row>
    <row r="89" spans="1:4" s="128" customFormat="1" ht="38">
      <c r="A89" s="122">
        <v>8.8000000000000007</v>
      </c>
      <c r="B89" s="123" t="s">
        <v>211</v>
      </c>
      <c r="D89" s="125"/>
    </row>
    <row r="90" spans="1:4" s="128" customFormat="1" ht="19">
      <c r="A90" s="122">
        <v>8.9</v>
      </c>
      <c r="B90" s="123" t="s">
        <v>228</v>
      </c>
      <c r="D90" s="125"/>
    </row>
    <row r="91" spans="1:4" s="128" customFormat="1" ht="38">
      <c r="A91" s="122" t="s">
        <v>229</v>
      </c>
      <c r="B91" s="123" t="s">
        <v>230</v>
      </c>
      <c r="D91" s="125" t="s">
        <v>231</v>
      </c>
    </row>
    <row r="92" spans="1:4" s="128" customFormat="1" ht="38">
      <c r="A92" s="122" t="s">
        <v>232</v>
      </c>
      <c r="B92" s="123" t="s">
        <v>233</v>
      </c>
      <c r="D92" s="125"/>
    </row>
    <row r="93" spans="1:4" s="128" customFormat="1" ht="19">
      <c r="A93" s="122" t="s">
        <v>234</v>
      </c>
      <c r="B93" s="123" t="s">
        <v>235</v>
      </c>
      <c r="D93" s="125"/>
    </row>
    <row r="94" spans="1:4" s="128" customFormat="1" ht="76.5" customHeight="1">
      <c r="A94" s="122" t="s">
        <v>236</v>
      </c>
      <c r="B94" s="123" t="s">
        <v>237</v>
      </c>
      <c r="D94" s="125"/>
    </row>
    <row r="95" spans="1:4" s="128" customFormat="1" ht="38">
      <c r="A95" s="122" t="s">
        <v>238</v>
      </c>
      <c r="B95" s="123" t="s">
        <v>239</v>
      </c>
      <c r="D95" s="125"/>
    </row>
    <row r="96" spans="1:4" s="128" customFormat="1" ht="32.5" customHeight="1">
      <c r="A96" s="122" t="s">
        <v>240</v>
      </c>
      <c r="B96" s="123" t="s">
        <v>241</v>
      </c>
      <c r="D96" s="125"/>
    </row>
    <row r="97" spans="1:4" s="128" customFormat="1" ht="38">
      <c r="A97" s="122" t="s">
        <v>242</v>
      </c>
      <c r="B97" s="123" t="s">
        <v>243</v>
      </c>
      <c r="D97" s="125" t="s">
        <v>244</v>
      </c>
    </row>
    <row r="98" spans="1:4" s="128" customFormat="1" ht="38">
      <c r="A98" s="122" t="s">
        <v>245</v>
      </c>
      <c r="B98" s="123" t="s">
        <v>246</v>
      </c>
      <c r="C98" s="126"/>
      <c r="D98" s="125" t="s">
        <v>244</v>
      </c>
    </row>
    <row r="99" spans="1:4" s="128" customFormat="1" ht="38">
      <c r="A99" s="122" t="s">
        <v>247</v>
      </c>
      <c r="B99" s="123" t="s">
        <v>248</v>
      </c>
      <c r="C99" s="126"/>
      <c r="D99" s="125" t="s">
        <v>244</v>
      </c>
    </row>
    <row r="100" spans="1:4" s="126" customFormat="1" ht="76">
      <c r="A100" s="122" t="s">
        <v>249</v>
      </c>
      <c r="B100" s="123" t="s">
        <v>250</v>
      </c>
      <c r="D100" s="125" t="s">
        <v>244</v>
      </c>
    </row>
    <row r="101" spans="1:4" s="128" customFormat="1">
      <c r="A101" s="129"/>
      <c r="B101" s="130"/>
      <c r="D101" s="127"/>
    </row>
    <row r="102" spans="1:4" s="121" customFormat="1" ht="19">
      <c r="A102" s="117" t="s">
        <v>251</v>
      </c>
      <c r="B102" s="118" t="s">
        <v>252</v>
      </c>
      <c r="D102" s="120"/>
    </row>
    <row r="103" spans="1:4" s="126" customFormat="1" ht="57">
      <c r="A103" s="122" t="s">
        <v>253</v>
      </c>
      <c r="B103" s="123" t="s">
        <v>254</v>
      </c>
      <c r="D103" s="125"/>
    </row>
    <row r="104" spans="1:4" s="126" customFormat="1" ht="57">
      <c r="A104" s="122" t="s">
        <v>255</v>
      </c>
      <c r="B104" s="123" t="s">
        <v>256</v>
      </c>
      <c r="D104" s="125"/>
    </row>
    <row r="105" spans="1:4" s="126" customFormat="1" ht="38">
      <c r="A105" s="122" t="s">
        <v>257</v>
      </c>
      <c r="B105" s="123" t="s">
        <v>258</v>
      </c>
      <c r="D105" s="125"/>
    </row>
    <row r="106" spans="1:4" s="126" customFormat="1" ht="38">
      <c r="A106" s="122" t="s">
        <v>473</v>
      </c>
      <c r="B106" s="123" t="s">
        <v>474</v>
      </c>
      <c r="D106" s="125"/>
    </row>
    <row r="107" spans="1:4" s="128" customFormat="1">
      <c r="A107" s="129"/>
      <c r="B107" s="130"/>
      <c r="D107" s="127"/>
    </row>
    <row r="108" spans="1:4" s="134" customFormat="1" ht="19">
      <c r="A108" s="117" t="s">
        <v>259</v>
      </c>
      <c r="B108" s="118" t="s">
        <v>260</v>
      </c>
      <c r="D108" s="135"/>
    </row>
    <row r="109" spans="1:4" s="128" customFormat="1" ht="19">
      <c r="A109" s="122" t="s">
        <v>261</v>
      </c>
      <c r="B109" s="123" t="s">
        <v>262</v>
      </c>
      <c r="D109" s="127"/>
    </row>
    <row r="110" spans="1:4" s="128" customFormat="1" ht="19">
      <c r="A110" s="122" t="s">
        <v>263</v>
      </c>
      <c r="B110" s="123" t="s">
        <v>264</v>
      </c>
      <c r="D110" s="127"/>
    </row>
    <row r="111" spans="1:4" s="128" customFormat="1" ht="19">
      <c r="A111" s="122" t="s">
        <v>265</v>
      </c>
      <c r="B111" s="123" t="s">
        <v>266</v>
      </c>
      <c r="D111" s="127"/>
    </row>
    <row r="112" spans="1:4" s="128" customFormat="1" ht="19">
      <c r="A112" s="122" t="s">
        <v>267</v>
      </c>
      <c r="B112" s="123" t="s">
        <v>268</v>
      </c>
      <c r="D112" s="127"/>
    </row>
    <row r="113" spans="1:4" s="128" customFormat="1" ht="19">
      <c r="A113" s="122" t="s">
        <v>269</v>
      </c>
      <c r="B113" s="123" t="s">
        <v>270</v>
      </c>
      <c r="D113" s="127"/>
    </row>
    <row r="114" spans="1:4" s="128" customFormat="1" ht="38">
      <c r="A114" s="122" t="s">
        <v>271</v>
      </c>
      <c r="B114" s="123" t="s">
        <v>272</v>
      </c>
      <c r="D114" s="127"/>
    </row>
    <row r="115" spans="1:4" s="128" customFormat="1" ht="38">
      <c r="A115" s="122" t="s">
        <v>273</v>
      </c>
      <c r="B115" s="123" t="s">
        <v>274</v>
      </c>
      <c r="D115" s="127"/>
    </row>
    <row r="116" spans="1:4" s="128" customFormat="1" ht="19">
      <c r="A116" s="122" t="s">
        <v>275</v>
      </c>
      <c r="B116" s="123" t="s">
        <v>276</v>
      </c>
      <c r="D116" s="127"/>
    </row>
    <row r="117" spans="1:4" s="128" customFormat="1" ht="38">
      <c r="A117" s="122" t="s">
        <v>277</v>
      </c>
      <c r="B117" s="123" t="s">
        <v>278</v>
      </c>
      <c r="D117" s="127"/>
    </row>
    <row r="118" spans="1:4" s="128" customFormat="1">
      <c r="A118" s="129"/>
      <c r="B118" s="130"/>
      <c r="D118" s="127"/>
    </row>
    <row r="119" spans="1:4" s="121" customFormat="1" ht="19">
      <c r="A119" s="117" t="s">
        <v>279</v>
      </c>
      <c r="B119" s="118" t="s">
        <v>280</v>
      </c>
      <c r="D119" s="120"/>
    </row>
    <row r="120" spans="1:4" s="126" customFormat="1" ht="57">
      <c r="A120" s="122" t="s">
        <v>281</v>
      </c>
      <c r="B120" s="123" t="s">
        <v>282</v>
      </c>
      <c r="D120" s="125"/>
    </row>
    <row r="121" spans="1:4" s="126" customFormat="1" ht="38">
      <c r="A121" s="122" t="s">
        <v>283</v>
      </c>
      <c r="B121" s="123" t="s">
        <v>284</v>
      </c>
      <c r="D121" s="125"/>
    </row>
    <row r="122" spans="1:4" s="128" customFormat="1" ht="19">
      <c r="A122" s="122" t="s">
        <v>285</v>
      </c>
      <c r="B122" s="123" t="s">
        <v>286</v>
      </c>
      <c r="C122" s="126"/>
      <c r="D122" s="125"/>
    </row>
  </sheetData>
  <phoneticPr fontId="5" type="noConversion"/>
  <pageMargins left="0.25" right="0.25" top="0.75" bottom="0.75" header="0.3" footer="0.3"/>
  <pageSetup scale="87" fitToHeight="0" orientation="portrait" r:id="rId1"/>
  <headerFooter>
    <oddFooter>&amp;A&amp;RPage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475-62FD-4B87-BBF4-FAC79142927B}">
  <sheetPr>
    <pageSetUpPr fitToPage="1"/>
  </sheetPr>
  <dimension ref="A1:I48"/>
  <sheetViews>
    <sheetView zoomScale="132" zoomScaleNormal="145" workbookViewId="0">
      <pane xSplit="1" ySplit="1" topLeftCell="B2" activePane="bottomRight" state="frozen"/>
      <selection pane="topRight" activeCell="B1" sqref="B1"/>
      <selection pane="bottomLeft" activeCell="A2" sqref="A2"/>
      <selection pane="bottomRight" activeCell="B26" sqref="B26"/>
    </sheetView>
  </sheetViews>
  <sheetFormatPr baseColWidth="10" defaultColWidth="8.6640625" defaultRowHeight="14"/>
  <cols>
    <col min="1" max="1" width="66.5" style="31" customWidth="1"/>
    <col min="2" max="2" width="10.5" style="41" customWidth="1"/>
    <col min="3" max="3" width="7.6640625" style="33" bestFit="1" customWidth="1"/>
    <col min="4" max="4" width="15.6640625" style="95" customWidth="1"/>
    <col min="5" max="5" width="14.1640625" style="95" customWidth="1"/>
    <col min="6" max="6" width="15.6640625" style="67" customWidth="1"/>
    <col min="7" max="7" width="37.5" style="1" bestFit="1" customWidth="1"/>
    <col min="8" max="16384" width="8.6640625" style="31"/>
  </cols>
  <sheetData>
    <row r="1" spans="1:9" s="1" customFormat="1" ht="45">
      <c r="A1" s="11" t="s">
        <v>287</v>
      </c>
      <c r="B1" s="5" t="s">
        <v>288</v>
      </c>
      <c r="C1" s="5" t="s">
        <v>289</v>
      </c>
      <c r="D1" s="86" t="s">
        <v>290</v>
      </c>
      <c r="E1" s="86" t="s">
        <v>291</v>
      </c>
      <c r="F1" s="5" t="s">
        <v>292</v>
      </c>
      <c r="G1" s="11" t="s">
        <v>293</v>
      </c>
    </row>
    <row r="2" spans="1:9" ht="16">
      <c r="A2" s="49" t="s">
        <v>294</v>
      </c>
      <c r="B2" s="38"/>
      <c r="C2" s="38"/>
      <c r="D2" s="87"/>
      <c r="E2" s="87"/>
      <c r="F2" s="64"/>
      <c r="G2" s="65"/>
    </row>
    <row r="3" spans="1:9" ht="15">
      <c r="A3" s="19" t="s">
        <v>295</v>
      </c>
      <c r="B3" s="47">
        <f>7317*40%*89%*15%</f>
        <v>390.72780000000006</v>
      </c>
      <c r="C3" s="28" t="s">
        <v>296</v>
      </c>
      <c r="D3" s="88"/>
      <c r="E3" s="88"/>
      <c r="F3" s="57"/>
      <c r="G3" s="58"/>
    </row>
    <row r="4" spans="1:9" ht="15">
      <c r="A4" s="19" t="s">
        <v>297</v>
      </c>
      <c r="B4" s="47">
        <f>7317*40%*11%*90%</f>
        <v>289.75320000000005</v>
      </c>
      <c r="C4" s="28" t="s">
        <v>296</v>
      </c>
      <c r="D4" s="89"/>
      <c r="E4" s="89"/>
      <c r="F4" s="59"/>
      <c r="G4" s="60"/>
    </row>
    <row r="5" spans="1:9" ht="16">
      <c r="A5" s="50" t="s">
        <v>298</v>
      </c>
      <c r="B5" s="48"/>
      <c r="C5" s="48"/>
      <c r="D5" s="90"/>
      <c r="E5" s="90"/>
      <c r="F5" s="66"/>
      <c r="G5" s="60"/>
    </row>
    <row r="6" spans="1:9" ht="29" customHeight="1">
      <c r="A6" s="141" t="s">
        <v>299</v>
      </c>
      <c r="B6" s="28">
        <v>1</v>
      </c>
      <c r="C6" s="28" t="s">
        <v>296</v>
      </c>
      <c r="D6" s="91">
        <v>0</v>
      </c>
      <c r="E6" s="91">
        <v>0</v>
      </c>
      <c r="F6" s="29">
        <f t="shared" ref="F6:F36" si="0">(B6*D6)+(12*(B6*E6))</f>
        <v>0</v>
      </c>
      <c r="G6" s="27"/>
    </row>
    <row r="7" spans="1:9" ht="30">
      <c r="A7" s="141" t="s">
        <v>300</v>
      </c>
      <c r="B7" s="28">
        <v>1</v>
      </c>
      <c r="C7" s="28" t="s">
        <v>296</v>
      </c>
      <c r="D7" s="91">
        <v>0</v>
      </c>
      <c r="E7" s="102">
        <v>0</v>
      </c>
      <c r="F7" s="29">
        <f t="shared" si="0"/>
        <v>0</v>
      </c>
      <c r="G7" s="27"/>
    </row>
    <row r="8" spans="1:9" ht="15">
      <c r="A8" s="141" t="s">
        <v>301</v>
      </c>
      <c r="B8" s="28">
        <v>1</v>
      </c>
      <c r="C8" s="28" t="s">
        <v>296</v>
      </c>
      <c r="D8" s="91">
        <v>0</v>
      </c>
      <c r="E8" s="102">
        <v>0</v>
      </c>
      <c r="F8" s="29">
        <f t="shared" si="0"/>
        <v>0</v>
      </c>
      <c r="G8" s="27"/>
    </row>
    <row r="9" spans="1:9" ht="15">
      <c r="A9" s="141" t="s">
        <v>302</v>
      </c>
      <c r="B9" s="28">
        <v>1</v>
      </c>
      <c r="C9" s="28" t="s">
        <v>296</v>
      </c>
      <c r="D9" s="91">
        <v>0</v>
      </c>
      <c r="E9" s="102">
        <v>0</v>
      </c>
      <c r="F9" s="29">
        <f t="shared" si="0"/>
        <v>0</v>
      </c>
      <c r="G9" s="27"/>
    </row>
    <row r="10" spans="1:9" ht="30">
      <c r="A10" s="141" t="s">
        <v>303</v>
      </c>
      <c r="B10" s="28">
        <v>1</v>
      </c>
      <c r="C10" s="28" t="s">
        <v>296</v>
      </c>
      <c r="D10" s="91">
        <v>0</v>
      </c>
      <c r="E10" s="102">
        <v>0</v>
      </c>
      <c r="F10" s="29">
        <f t="shared" si="0"/>
        <v>0</v>
      </c>
      <c r="G10" s="27"/>
    </row>
    <row r="11" spans="1:9" s="1" customFormat="1" ht="15">
      <c r="A11" s="141" t="s">
        <v>304</v>
      </c>
      <c r="B11" s="28">
        <v>1</v>
      </c>
      <c r="C11" s="28" t="s">
        <v>296</v>
      </c>
      <c r="D11" s="91">
        <v>0</v>
      </c>
      <c r="E11" s="102">
        <v>0</v>
      </c>
      <c r="F11" s="29">
        <f t="shared" si="0"/>
        <v>0</v>
      </c>
      <c r="G11" s="27"/>
      <c r="I11" s="31"/>
    </row>
    <row r="12" spans="1:9" ht="16">
      <c r="A12" s="50" t="s">
        <v>305</v>
      </c>
      <c r="B12" s="38"/>
      <c r="C12" s="38"/>
      <c r="D12" s="90"/>
      <c r="E12" s="99"/>
      <c r="F12" s="100"/>
      <c r="G12" s="101"/>
    </row>
    <row r="13" spans="1:9" s="1" customFormat="1" ht="15">
      <c r="A13" s="19" t="s">
        <v>306</v>
      </c>
      <c r="B13" s="28">
        <v>1</v>
      </c>
      <c r="C13" s="28" t="s">
        <v>296</v>
      </c>
      <c r="D13" s="91">
        <v>0</v>
      </c>
      <c r="E13" s="96">
        <v>0</v>
      </c>
      <c r="F13" s="97">
        <f t="shared" si="0"/>
        <v>0</v>
      </c>
      <c r="G13" s="98"/>
      <c r="I13" s="31"/>
    </row>
    <row r="14" spans="1:9" s="1" customFormat="1" ht="15">
      <c r="A14" s="19" t="s">
        <v>307</v>
      </c>
      <c r="B14" s="28">
        <v>1</v>
      </c>
      <c r="C14" s="28" t="s">
        <v>296</v>
      </c>
      <c r="D14" s="91">
        <v>0</v>
      </c>
      <c r="E14" s="91">
        <v>0</v>
      </c>
      <c r="F14" s="29">
        <f t="shared" si="0"/>
        <v>0</v>
      </c>
      <c r="G14" s="27"/>
      <c r="I14" s="31"/>
    </row>
    <row r="15" spans="1:9" s="1" customFormat="1" ht="15">
      <c r="A15" s="19" t="s">
        <v>308</v>
      </c>
      <c r="B15" s="28">
        <v>1</v>
      </c>
      <c r="C15" s="28" t="s">
        <v>296</v>
      </c>
      <c r="D15" s="91">
        <v>0</v>
      </c>
      <c r="E15" s="91">
        <v>0</v>
      </c>
      <c r="F15" s="29">
        <f t="shared" si="0"/>
        <v>0</v>
      </c>
      <c r="G15" s="27"/>
      <c r="I15" s="31"/>
    </row>
    <row r="16" spans="1:9" s="1" customFormat="1" ht="15">
      <c r="A16" s="19" t="s">
        <v>309</v>
      </c>
      <c r="B16" s="28">
        <v>1</v>
      </c>
      <c r="C16" s="28" t="s">
        <v>296</v>
      </c>
      <c r="D16" s="91">
        <v>0</v>
      </c>
      <c r="E16" s="91">
        <v>0</v>
      </c>
      <c r="F16" s="29">
        <f t="shared" si="0"/>
        <v>0</v>
      </c>
      <c r="G16" s="27"/>
      <c r="I16" s="31"/>
    </row>
    <row r="17" spans="1:7" ht="16">
      <c r="A17" s="50" t="s">
        <v>310</v>
      </c>
      <c r="B17" s="38"/>
      <c r="C17" s="38"/>
      <c r="D17" s="99"/>
      <c r="E17" s="99"/>
      <c r="F17" s="100"/>
      <c r="G17" s="101"/>
    </row>
    <row r="18" spans="1:7" ht="15">
      <c r="A18" s="19" t="s">
        <v>311</v>
      </c>
      <c r="B18" s="84">
        <v>391</v>
      </c>
      <c r="C18" s="28" t="s">
        <v>296</v>
      </c>
      <c r="D18" s="91">
        <v>0</v>
      </c>
      <c r="E18" s="91">
        <v>0</v>
      </c>
      <c r="F18" s="29">
        <f t="shared" si="0"/>
        <v>0</v>
      </c>
      <c r="G18" s="27"/>
    </row>
    <row r="19" spans="1:7" ht="31">
      <c r="A19" s="19" t="s">
        <v>312</v>
      </c>
      <c r="B19" s="84">
        <v>391</v>
      </c>
      <c r="C19" s="28" t="s">
        <v>296</v>
      </c>
      <c r="D19" s="91">
        <v>0</v>
      </c>
      <c r="E19" s="91">
        <v>0</v>
      </c>
      <c r="F19" s="29">
        <f t="shared" si="0"/>
        <v>0</v>
      </c>
      <c r="G19" s="27"/>
    </row>
    <row r="20" spans="1:7" ht="15">
      <c r="A20" s="141" t="s">
        <v>313</v>
      </c>
      <c r="B20" s="84">
        <v>391</v>
      </c>
      <c r="C20" s="28" t="s">
        <v>296</v>
      </c>
      <c r="D20" s="91">
        <v>0</v>
      </c>
      <c r="E20" s="91">
        <v>0</v>
      </c>
      <c r="F20" s="29">
        <f t="shared" si="0"/>
        <v>0</v>
      </c>
      <c r="G20" s="27"/>
    </row>
    <row r="21" spans="1:7" ht="15">
      <c r="A21" s="141" t="s">
        <v>314</v>
      </c>
      <c r="B21" s="84">
        <v>391</v>
      </c>
      <c r="C21" s="28" t="s">
        <v>296</v>
      </c>
      <c r="D21" s="91">
        <v>0</v>
      </c>
      <c r="E21" s="91">
        <v>0</v>
      </c>
      <c r="F21" s="29">
        <f t="shared" si="0"/>
        <v>0</v>
      </c>
      <c r="G21" s="27"/>
    </row>
    <row r="22" spans="1:7" ht="16">
      <c r="A22" s="30" t="s">
        <v>315</v>
      </c>
      <c r="B22" s="38"/>
      <c r="C22" s="38"/>
      <c r="D22" s="99"/>
      <c r="E22" s="99"/>
      <c r="F22" s="100"/>
      <c r="G22" s="101"/>
    </row>
    <row r="23" spans="1:7" ht="15">
      <c r="A23" s="141" t="s">
        <v>311</v>
      </c>
      <c r="B23" s="84">
        <f>SUM(B24:B27)</f>
        <v>580</v>
      </c>
      <c r="C23" s="28" t="s">
        <v>296</v>
      </c>
      <c r="D23" s="91">
        <v>0</v>
      </c>
      <c r="E23" s="102">
        <v>0</v>
      </c>
      <c r="F23" s="29">
        <f t="shared" si="0"/>
        <v>0</v>
      </c>
      <c r="G23" s="27"/>
    </row>
    <row r="24" spans="1:7" ht="31">
      <c r="A24" s="19" t="s">
        <v>316</v>
      </c>
      <c r="B24" s="84">
        <v>145</v>
      </c>
      <c r="C24" s="28" t="s">
        <v>296</v>
      </c>
      <c r="D24" s="91">
        <v>0</v>
      </c>
      <c r="E24" s="91">
        <v>0</v>
      </c>
      <c r="F24" s="29">
        <f t="shared" si="0"/>
        <v>0</v>
      </c>
      <c r="G24" s="27"/>
    </row>
    <row r="25" spans="1:7" ht="46">
      <c r="A25" s="19" t="s">
        <v>317</v>
      </c>
      <c r="B25" s="84">
        <v>145</v>
      </c>
      <c r="C25" s="28" t="s">
        <v>296</v>
      </c>
      <c r="D25" s="91">
        <v>0</v>
      </c>
      <c r="E25" s="91">
        <v>0</v>
      </c>
      <c r="F25" s="29">
        <f t="shared" si="0"/>
        <v>0</v>
      </c>
      <c r="G25" s="27"/>
    </row>
    <row r="26" spans="1:7" ht="31">
      <c r="A26" s="19" t="s">
        <v>318</v>
      </c>
      <c r="B26" s="84">
        <v>145</v>
      </c>
      <c r="C26" s="28" t="s">
        <v>296</v>
      </c>
      <c r="D26" s="91">
        <v>0</v>
      </c>
      <c r="E26" s="91">
        <v>0</v>
      </c>
      <c r="F26" s="29">
        <f t="shared" si="0"/>
        <v>0</v>
      </c>
      <c r="G26" s="27"/>
    </row>
    <row r="27" spans="1:7" ht="46">
      <c r="A27" s="19" t="s">
        <v>319</v>
      </c>
      <c r="B27" s="84">
        <v>145</v>
      </c>
      <c r="C27" s="28" t="s">
        <v>296</v>
      </c>
      <c r="D27" s="91">
        <v>0</v>
      </c>
      <c r="E27" s="91">
        <v>0</v>
      </c>
      <c r="F27" s="29">
        <f t="shared" si="0"/>
        <v>0</v>
      </c>
      <c r="G27" s="27"/>
    </row>
    <row r="28" spans="1:7" ht="15">
      <c r="A28" s="141" t="s">
        <v>320</v>
      </c>
      <c r="B28" s="84">
        <v>971</v>
      </c>
      <c r="C28" s="28" t="s">
        <v>296</v>
      </c>
      <c r="D28" s="91">
        <v>0</v>
      </c>
      <c r="E28" s="91">
        <v>0</v>
      </c>
      <c r="F28" s="29">
        <f t="shared" si="0"/>
        <v>0</v>
      </c>
      <c r="G28" s="27"/>
    </row>
    <row r="29" spans="1:7" ht="15">
      <c r="A29" s="19" t="s">
        <v>321</v>
      </c>
      <c r="B29" s="84">
        <v>291</v>
      </c>
      <c r="C29" s="28" t="s">
        <v>296</v>
      </c>
      <c r="D29" s="91">
        <v>0</v>
      </c>
      <c r="E29" s="91">
        <v>0</v>
      </c>
      <c r="F29" s="29">
        <f t="shared" si="0"/>
        <v>0</v>
      </c>
      <c r="G29" s="27"/>
    </row>
    <row r="30" spans="1:7" ht="16">
      <c r="A30" s="73" t="s">
        <v>322</v>
      </c>
      <c r="B30" s="85">
        <v>72</v>
      </c>
      <c r="C30" s="28" t="s">
        <v>296</v>
      </c>
      <c r="D30" s="91">
        <v>0</v>
      </c>
      <c r="E30" s="91">
        <v>0</v>
      </c>
      <c r="F30" s="29">
        <f t="shared" si="0"/>
        <v>0</v>
      </c>
      <c r="G30" s="27"/>
    </row>
    <row r="31" spans="1:7" ht="16">
      <c r="A31" s="73" t="s">
        <v>323</v>
      </c>
      <c r="B31" s="85">
        <v>72</v>
      </c>
      <c r="C31" s="28" t="s">
        <v>296</v>
      </c>
      <c r="D31" s="91">
        <v>0</v>
      </c>
      <c r="E31" s="91">
        <v>0</v>
      </c>
      <c r="F31" s="29">
        <f t="shared" si="0"/>
        <v>0</v>
      </c>
      <c r="G31" s="27"/>
    </row>
    <row r="32" spans="1:7" ht="16">
      <c r="A32" s="19" t="s">
        <v>324</v>
      </c>
      <c r="B32" s="85">
        <v>72</v>
      </c>
      <c r="C32" s="28" t="s">
        <v>296</v>
      </c>
      <c r="D32" s="91">
        <v>0</v>
      </c>
      <c r="E32" s="91">
        <v>0</v>
      </c>
      <c r="F32" s="29">
        <f t="shared" si="0"/>
        <v>0</v>
      </c>
      <c r="G32" s="27"/>
    </row>
    <row r="33" spans="1:7" ht="16">
      <c r="A33" s="19" t="s">
        <v>325</v>
      </c>
      <c r="B33" s="85">
        <v>72</v>
      </c>
      <c r="C33" s="28" t="s">
        <v>296</v>
      </c>
      <c r="D33" s="91">
        <v>0</v>
      </c>
      <c r="E33" s="91">
        <v>0</v>
      </c>
      <c r="F33" s="29">
        <f t="shared" si="0"/>
        <v>0</v>
      </c>
      <c r="G33" s="27"/>
    </row>
    <row r="34" spans="1:7" ht="16">
      <c r="A34" s="19" t="s">
        <v>326</v>
      </c>
      <c r="B34" s="85">
        <v>72</v>
      </c>
      <c r="C34" s="28" t="s">
        <v>296</v>
      </c>
      <c r="D34" s="91">
        <v>0</v>
      </c>
      <c r="E34" s="91">
        <v>0</v>
      </c>
      <c r="F34" s="29">
        <f t="shared" si="0"/>
        <v>0</v>
      </c>
      <c r="G34" s="27"/>
    </row>
    <row r="35" spans="1:7" s="1" customFormat="1" ht="15">
      <c r="A35" s="141" t="s">
        <v>313</v>
      </c>
      <c r="B35" s="84">
        <v>971</v>
      </c>
      <c r="C35" s="28" t="s">
        <v>296</v>
      </c>
      <c r="D35" s="91">
        <v>0</v>
      </c>
      <c r="E35" s="91">
        <v>0</v>
      </c>
      <c r="F35" s="29">
        <f t="shared" si="0"/>
        <v>0</v>
      </c>
      <c r="G35" s="27"/>
    </row>
    <row r="36" spans="1:7" ht="15">
      <c r="A36" s="141" t="s">
        <v>314</v>
      </c>
      <c r="B36" s="84">
        <v>971</v>
      </c>
      <c r="C36" s="28" t="s">
        <v>296</v>
      </c>
      <c r="D36" s="91">
        <v>0</v>
      </c>
      <c r="E36" s="91">
        <v>0</v>
      </c>
      <c r="F36" s="29">
        <f t="shared" si="0"/>
        <v>0</v>
      </c>
      <c r="G36" s="27"/>
    </row>
    <row r="37" spans="1:7" ht="15" thickBot="1">
      <c r="A37" s="83" t="s">
        <v>327</v>
      </c>
      <c r="B37" s="80"/>
      <c r="C37" s="80"/>
      <c r="D37" s="92" t="s">
        <v>475</v>
      </c>
      <c r="E37" s="91"/>
      <c r="F37" s="81"/>
      <c r="G37" s="82"/>
    </row>
    <row r="38" spans="1:7" ht="46" thickBot="1">
      <c r="D38" s="103"/>
      <c r="E38" s="93" t="s">
        <v>328</v>
      </c>
      <c r="F38" s="68">
        <f>SUM(F6:F36)+SUM(F42:F48)</f>
        <v>0</v>
      </c>
    </row>
    <row r="41" spans="1:7" ht="51">
      <c r="A41" s="70" t="s">
        <v>329</v>
      </c>
      <c r="B41" s="70"/>
      <c r="C41" s="71" t="s">
        <v>289</v>
      </c>
      <c r="D41" s="94" t="s">
        <v>290</v>
      </c>
      <c r="E41" s="94" t="s">
        <v>291</v>
      </c>
      <c r="F41" s="71" t="s">
        <v>292</v>
      </c>
      <c r="G41" s="72" t="s">
        <v>293</v>
      </c>
    </row>
    <row r="42" spans="1:7" ht="16">
      <c r="A42" s="19" t="s">
        <v>330</v>
      </c>
      <c r="B42" s="28">
        <v>1</v>
      </c>
      <c r="C42" s="28" t="s">
        <v>296</v>
      </c>
      <c r="D42" s="91">
        <v>0</v>
      </c>
      <c r="E42" s="91">
        <v>0</v>
      </c>
      <c r="F42" s="29">
        <f>(B42*D42)+(12*(B42*E42))</f>
        <v>0</v>
      </c>
      <c r="G42" s="27"/>
    </row>
    <row r="43" spans="1:7" s="1" customFormat="1" ht="16">
      <c r="A43" s="69" t="s">
        <v>331</v>
      </c>
      <c r="B43" s="28">
        <v>1</v>
      </c>
      <c r="C43" s="28" t="s">
        <v>296</v>
      </c>
      <c r="D43" s="91">
        <v>0</v>
      </c>
      <c r="E43" s="91">
        <v>0</v>
      </c>
      <c r="F43" s="29">
        <f t="shared" ref="F43:F47" si="1">(B43*D43)+(12*(B43*E43))</f>
        <v>0</v>
      </c>
      <c r="G43" s="27"/>
    </row>
    <row r="44" spans="1:7" ht="16">
      <c r="A44" s="19" t="s">
        <v>332</v>
      </c>
      <c r="B44" s="28">
        <v>1</v>
      </c>
      <c r="C44" s="28" t="s">
        <v>296</v>
      </c>
      <c r="D44" s="91">
        <v>0</v>
      </c>
      <c r="E44" s="91">
        <v>0</v>
      </c>
      <c r="F44" s="29">
        <f t="shared" si="1"/>
        <v>0</v>
      </c>
      <c r="G44" s="27"/>
    </row>
    <row r="45" spans="1:7" s="1" customFormat="1" ht="16">
      <c r="A45" s="19" t="s">
        <v>333</v>
      </c>
      <c r="B45" s="28">
        <v>1</v>
      </c>
      <c r="C45" s="28" t="s">
        <v>334</v>
      </c>
      <c r="D45" s="91">
        <v>0</v>
      </c>
      <c r="E45" s="91">
        <v>0</v>
      </c>
      <c r="F45" s="29">
        <f t="shared" si="1"/>
        <v>0</v>
      </c>
      <c r="G45" s="27"/>
    </row>
    <row r="46" spans="1:7" s="1" customFormat="1" ht="16">
      <c r="A46" s="19" t="s">
        <v>335</v>
      </c>
      <c r="B46" s="28">
        <v>1</v>
      </c>
      <c r="C46" s="28" t="s">
        <v>334</v>
      </c>
      <c r="D46" s="91">
        <v>0</v>
      </c>
      <c r="E46" s="91">
        <v>0</v>
      </c>
      <c r="F46" s="29">
        <f t="shared" si="1"/>
        <v>0</v>
      </c>
      <c r="G46" s="27"/>
    </row>
    <row r="47" spans="1:7" s="1" customFormat="1" ht="16">
      <c r="A47" s="19" t="s">
        <v>336</v>
      </c>
      <c r="B47" s="28">
        <v>1</v>
      </c>
      <c r="C47" s="28" t="s">
        <v>334</v>
      </c>
      <c r="D47" s="91">
        <v>0</v>
      </c>
      <c r="E47" s="91">
        <v>0</v>
      </c>
      <c r="F47" s="29">
        <f t="shared" si="1"/>
        <v>0</v>
      </c>
      <c r="G47" s="27"/>
    </row>
    <row r="48" spans="1:7">
      <c r="A48" s="83" t="s">
        <v>327</v>
      </c>
    </row>
  </sheetData>
  <pageMargins left="0.25" right="0.25" top="0.75" bottom="0.75" header="0.3" footer="0.3"/>
  <pageSetup scale="81" fitToHeight="0" orientation="landscape" r:id="rId1"/>
  <headerFooter>
    <oddFooter>&amp;A&amp;RPage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A8274-925D-49A3-898B-199F64F46BDB}">
  <sheetPr>
    <pageSetUpPr fitToPage="1"/>
  </sheetPr>
  <dimension ref="A1:F119"/>
  <sheetViews>
    <sheetView zoomScale="115" zoomScaleNormal="115" workbookViewId="0">
      <selection activeCell="C3" sqref="C3"/>
    </sheetView>
  </sheetViews>
  <sheetFormatPr baseColWidth="10" defaultColWidth="8.6640625" defaultRowHeight="14"/>
  <cols>
    <col min="1" max="1" width="7.83203125" style="62" customWidth="1"/>
    <col min="2" max="2" width="54.83203125" style="31" customWidth="1"/>
    <col min="3" max="3" width="18.1640625" style="41" customWidth="1"/>
    <col min="4" max="4" width="18" style="41" customWidth="1"/>
    <col min="5" max="5" width="13.83203125" style="42" customWidth="1"/>
    <col min="6" max="6" width="30" style="31" customWidth="1"/>
    <col min="7" max="16384" width="8.6640625" style="31"/>
  </cols>
  <sheetData>
    <row r="1" spans="1:6" s="1" customFormat="1" ht="45">
      <c r="A1" s="5" t="s">
        <v>94</v>
      </c>
      <c r="B1" s="11" t="s">
        <v>337</v>
      </c>
      <c r="C1" s="5" t="s">
        <v>338</v>
      </c>
      <c r="D1" s="5" t="s">
        <v>339</v>
      </c>
      <c r="E1" s="5" t="s">
        <v>340</v>
      </c>
      <c r="F1" s="11" t="s">
        <v>293</v>
      </c>
    </row>
    <row r="2" spans="1:6" ht="16">
      <c r="A2" s="61"/>
      <c r="B2" s="30" t="s">
        <v>341</v>
      </c>
      <c r="C2" s="38"/>
      <c r="D2" s="38"/>
      <c r="E2" s="39"/>
      <c r="F2" s="40"/>
    </row>
    <row r="3" spans="1:6" ht="15">
      <c r="A3" s="34">
        <v>1.1000000000000001</v>
      </c>
      <c r="B3" s="19" t="s">
        <v>342</v>
      </c>
      <c r="C3" s="28"/>
      <c r="D3" s="28"/>
      <c r="E3" s="29">
        <f t="shared" ref="E3:E6" si="0">C3+(D3*12)</f>
        <v>0</v>
      </c>
      <c r="F3" s="27"/>
    </row>
    <row r="4" spans="1:6" ht="15">
      <c r="A4" s="34">
        <v>1.2</v>
      </c>
      <c r="B4" s="19" t="s">
        <v>343</v>
      </c>
      <c r="C4" s="28"/>
      <c r="D4" s="28"/>
      <c r="E4" s="29">
        <f t="shared" si="0"/>
        <v>0</v>
      </c>
      <c r="F4" s="27"/>
    </row>
    <row r="5" spans="1:6" ht="15">
      <c r="A5" s="34">
        <v>1.3</v>
      </c>
      <c r="B5" s="19" t="s">
        <v>344</v>
      </c>
      <c r="C5" s="28"/>
      <c r="D5" s="28"/>
      <c r="E5" s="29">
        <f t="shared" si="0"/>
        <v>0</v>
      </c>
      <c r="F5" s="27"/>
    </row>
    <row r="6" spans="1:6" s="1" customFormat="1" ht="15">
      <c r="A6" s="34">
        <v>1.4</v>
      </c>
      <c r="B6" s="19" t="s">
        <v>345</v>
      </c>
      <c r="C6" s="28"/>
      <c r="D6" s="28"/>
      <c r="E6" s="29">
        <f t="shared" si="0"/>
        <v>0</v>
      </c>
      <c r="F6" s="27"/>
    </row>
    <row r="7" spans="1:6" s="1" customFormat="1" ht="15">
      <c r="A7" s="34">
        <v>1.5</v>
      </c>
      <c r="B7" s="19" t="s">
        <v>346</v>
      </c>
      <c r="C7" s="28"/>
      <c r="D7" s="28"/>
      <c r="E7" s="29">
        <f>C7+(D7*12)</f>
        <v>0</v>
      </c>
      <c r="F7" s="27"/>
    </row>
    <row r="8" spans="1:6" s="1" customFormat="1" ht="15">
      <c r="A8" s="34">
        <v>1.6</v>
      </c>
      <c r="B8" s="19" t="s">
        <v>347</v>
      </c>
      <c r="C8" s="28"/>
      <c r="D8" s="28"/>
      <c r="E8" s="29">
        <f t="shared" ref="E8:E11" si="1">C8+(D8*12)</f>
        <v>0</v>
      </c>
      <c r="F8" s="27"/>
    </row>
    <row r="9" spans="1:6" s="1" customFormat="1" ht="15">
      <c r="A9" s="34">
        <v>1.7</v>
      </c>
      <c r="B9" s="19" t="s">
        <v>348</v>
      </c>
      <c r="C9" s="28"/>
      <c r="D9" s="28"/>
      <c r="E9" s="29">
        <f t="shared" si="1"/>
        <v>0</v>
      </c>
      <c r="F9" s="27"/>
    </row>
    <row r="10" spans="1:6" s="1" customFormat="1" ht="15">
      <c r="A10" s="34">
        <v>1.8</v>
      </c>
      <c r="B10" s="19" t="s">
        <v>349</v>
      </c>
      <c r="C10" s="28"/>
      <c r="D10" s="28"/>
      <c r="E10" s="29">
        <f t="shared" si="1"/>
        <v>0</v>
      </c>
      <c r="F10" s="27"/>
    </row>
    <row r="11" spans="1:6" s="1" customFormat="1" ht="15">
      <c r="A11" s="34">
        <v>1.9</v>
      </c>
      <c r="B11" s="19" t="s">
        <v>350</v>
      </c>
      <c r="C11" s="28"/>
      <c r="D11" s="28"/>
      <c r="E11" s="29">
        <f t="shared" si="1"/>
        <v>0</v>
      </c>
      <c r="F11" s="27"/>
    </row>
    <row r="12" spans="1:6" s="1" customFormat="1" ht="15">
      <c r="A12" s="63" t="s">
        <v>351</v>
      </c>
      <c r="B12" s="19" t="s">
        <v>352</v>
      </c>
      <c r="C12" s="28"/>
      <c r="D12" s="28"/>
      <c r="E12" s="29">
        <f t="shared" ref="E12:E14" si="2">C12+(D12*12)</f>
        <v>0</v>
      </c>
      <c r="F12" s="27"/>
    </row>
    <row r="13" spans="1:6" s="1" customFormat="1" ht="15">
      <c r="A13" s="34">
        <v>1.1100000000000001</v>
      </c>
      <c r="B13" s="19" t="s">
        <v>353</v>
      </c>
      <c r="C13" s="28"/>
      <c r="D13" s="28"/>
      <c r="E13" s="29">
        <f t="shared" si="2"/>
        <v>0</v>
      </c>
      <c r="F13" s="27"/>
    </row>
    <row r="14" spans="1:6" s="1" customFormat="1" ht="15">
      <c r="A14" s="34">
        <v>1.1200000000000001</v>
      </c>
      <c r="B14" s="19" t="s">
        <v>354</v>
      </c>
      <c r="C14" s="28"/>
      <c r="D14" s="28"/>
      <c r="E14" s="29">
        <f t="shared" si="2"/>
        <v>0</v>
      </c>
      <c r="F14" s="27"/>
    </row>
    <row r="15" spans="1:6" s="1" customFormat="1" ht="15">
      <c r="A15" s="34">
        <v>1.1299999999999999</v>
      </c>
      <c r="B15" s="19" t="s">
        <v>355</v>
      </c>
      <c r="C15" s="28"/>
      <c r="D15" s="28"/>
      <c r="E15" s="29">
        <f>C15+(D15*12)</f>
        <v>0</v>
      </c>
      <c r="F15" s="27"/>
    </row>
    <row r="16" spans="1:6" s="1" customFormat="1" ht="15">
      <c r="A16" s="34">
        <v>1.1399999999999999</v>
      </c>
      <c r="B16" s="19" t="s">
        <v>356</v>
      </c>
      <c r="C16" s="28"/>
      <c r="D16" s="28"/>
      <c r="E16" s="29">
        <f t="shared" ref="E16:E19" si="3">C16+(D16*12)</f>
        <v>0</v>
      </c>
      <c r="F16" s="27"/>
    </row>
    <row r="17" spans="1:6" s="1" customFormat="1" ht="15">
      <c r="A17" s="34">
        <v>1.1499999999999999</v>
      </c>
      <c r="B17" s="19" t="s">
        <v>357</v>
      </c>
      <c r="C17" s="28"/>
      <c r="D17" s="28"/>
      <c r="E17" s="29">
        <f t="shared" si="3"/>
        <v>0</v>
      </c>
      <c r="F17" s="27"/>
    </row>
    <row r="18" spans="1:6" s="1" customFormat="1" ht="15">
      <c r="A18" s="34">
        <v>1.1599999999999999</v>
      </c>
      <c r="B18" s="19" t="s">
        <v>358</v>
      </c>
      <c r="C18" s="28"/>
      <c r="D18" s="28"/>
      <c r="E18" s="29">
        <f t="shared" si="3"/>
        <v>0</v>
      </c>
      <c r="F18" s="27"/>
    </row>
    <row r="19" spans="1:6" s="1" customFormat="1" ht="15">
      <c r="A19" s="34">
        <v>1.17</v>
      </c>
      <c r="B19" s="19" t="s">
        <v>359</v>
      </c>
      <c r="C19" s="28"/>
      <c r="D19" s="28"/>
      <c r="E19" s="29">
        <f t="shared" si="3"/>
        <v>0</v>
      </c>
      <c r="F19" s="27"/>
    </row>
    <row r="20" spans="1:6" s="1" customFormat="1" ht="15">
      <c r="A20" s="34">
        <v>1.18</v>
      </c>
      <c r="B20" s="19" t="s">
        <v>360</v>
      </c>
      <c r="C20" s="28"/>
      <c r="D20" s="28"/>
      <c r="E20" s="29">
        <f>C20+(D20*12)</f>
        <v>0</v>
      </c>
      <c r="F20" s="27"/>
    </row>
    <row r="21" spans="1:6" s="1" customFormat="1" ht="15">
      <c r="A21" s="34">
        <v>1.19</v>
      </c>
      <c r="B21" s="19" t="s">
        <v>361</v>
      </c>
      <c r="C21" s="28"/>
      <c r="D21" s="28"/>
      <c r="E21" s="29">
        <f t="shared" ref="E21:E24" si="4">C21+(D21*12)</f>
        <v>0</v>
      </c>
      <c r="F21" s="27"/>
    </row>
    <row r="22" spans="1:6" s="1" customFormat="1" ht="15">
      <c r="A22" s="63" t="s">
        <v>362</v>
      </c>
      <c r="B22" s="19" t="s">
        <v>363</v>
      </c>
      <c r="C22" s="28"/>
      <c r="D22" s="28"/>
      <c r="E22" s="29">
        <f t="shared" si="4"/>
        <v>0</v>
      </c>
      <c r="F22" s="27"/>
    </row>
    <row r="23" spans="1:6" s="1" customFormat="1" ht="15">
      <c r="A23" s="34">
        <v>1.21</v>
      </c>
      <c r="B23" s="19" t="s">
        <v>364</v>
      </c>
      <c r="C23" s="28"/>
      <c r="D23" s="28"/>
      <c r="E23" s="29">
        <f t="shared" si="4"/>
        <v>0</v>
      </c>
      <c r="F23" s="27"/>
    </row>
    <row r="24" spans="1:6" s="1" customFormat="1" ht="15">
      <c r="A24" s="34">
        <v>1.22</v>
      </c>
      <c r="B24" s="19" t="s">
        <v>365</v>
      </c>
      <c r="C24" s="28"/>
      <c r="D24" s="28"/>
      <c r="E24" s="29">
        <f t="shared" si="4"/>
        <v>0</v>
      </c>
      <c r="F24" s="27"/>
    </row>
    <row r="25" spans="1:6" ht="16">
      <c r="A25" s="61"/>
      <c r="B25" s="30" t="s">
        <v>366</v>
      </c>
      <c r="C25" s="38"/>
      <c r="D25" s="38"/>
      <c r="E25" s="39"/>
      <c r="F25" s="40"/>
    </row>
    <row r="26" spans="1:6" s="1" customFormat="1" ht="15">
      <c r="A26" s="34">
        <v>2.1</v>
      </c>
      <c r="B26" s="19" t="s">
        <v>367</v>
      </c>
      <c r="C26" s="28"/>
      <c r="D26" s="28"/>
      <c r="E26" s="29">
        <f t="shared" ref="E26:E30" si="5">C26+(D26*12)</f>
        <v>0</v>
      </c>
      <c r="F26" s="27"/>
    </row>
    <row r="27" spans="1:6" s="1" customFormat="1" ht="15">
      <c r="A27" s="34">
        <v>2.2000000000000002</v>
      </c>
      <c r="B27" s="19" t="s">
        <v>368</v>
      </c>
      <c r="C27" s="28"/>
      <c r="D27" s="28"/>
      <c r="E27" s="29">
        <f t="shared" si="5"/>
        <v>0</v>
      </c>
      <c r="F27" s="27"/>
    </row>
    <row r="28" spans="1:6" s="1" customFormat="1" ht="15">
      <c r="A28" s="63">
        <v>2.2999999999999998</v>
      </c>
      <c r="B28" s="19" t="s">
        <v>369</v>
      </c>
      <c r="C28" s="28"/>
      <c r="D28" s="28"/>
      <c r="E28" s="29">
        <f t="shared" si="5"/>
        <v>0</v>
      </c>
      <c r="F28" s="27"/>
    </row>
    <row r="29" spans="1:6" s="1" customFormat="1" ht="15">
      <c r="A29" s="34">
        <v>2.4</v>
      </c>
      <c r="B29" s="19" t="s">
        <v>370</v>
      </c>
      <c r="C29" s="28"/>
      <c r="D29" s="28"/>
      <c r="E29" s="29">
        <f t="shared" si="5"/>
        <v>0</v>
      </c>
      <c r="F29" s="27"/>
    </row>
    <row r="30" spans="1:6" s="1" customFormat="1" ht="15">
      <c r="A30" s="34">
        <v>2.5</v>
      </c>
      <c r="B30" s="19" t="s">
        <v>371</v>
      </c>
      <c r="C30" s="28"/>
      <c r="D30" s="28"/>
      <c r="E30" s="29">
        <f t="shared" si="5"/>
        <v>0</v>
      </c>
      <c r="F30" s="27"/>
    </row>
    <row r="31" spans="1:6" s="1" customFormat="1" ht="15">
      <c r="A31" s="34">
        <v>2.6</v>
      </c>
      <c r="B31" s="19" t="s">
        <v>372</v>
      </c>
      <c r="C31" s="28"/>
      <c r="D31" s="28"/>
      <c r="E31" s="29">
        <f t="shared" ref="E31:E91" si="6">C31+(D31*12)</f>
        <v>0</v>
      </c>
      <c r="F31" s="27"/>
    </row>
    <row r="32" spans="1:6" s="1" customFormat="1" ht="15">
      <c r="A32" s="63">
        <v>2.7</v>
      </c>
      <c r="B32" s="19" t="s">
        <v>373</v>
      </c>
      <c r="C32" s="28"/>
      <c r="D32" s="28"/>
      <c r="E32" s="29">
        <f t="shared" si="6"/>
        <v>0</v>
      </c>
      <c r="F32" s="27"/>
    </row>
    <row r="33" spans="1:6" s="1" customFormat="1" ht="15">
      <c r="A33" s="34">
        <v>2.8</v>
      </c>
      <c r="B33" s="19" t="s">
        <v>374</v>
      </c>
      <c r="C33" s="28"/>
      <c r="D33" s="28"/>
      <c r="E33" s="29">
        <f t="shared" si="6"/>
        <v>0</v>
      </c>
      <c r="F33" s="27"/>
    </row>
    <row r="34" spans="1:6" s="1" customFormat="1" ht="15">
      <c r="A34" s="34">
        <v>2.9</v>
      </c>
      <c r="B34" s="19" t="s">
        <v>375</v>
      </c>
      <c r="C34" s="28"/>
      <c r="D34" s="28"/>
      <c r="E34" s="29">
        <f t="shared" si="6"/>
        <v>0</v>
      </c>
      <c r="F34" s="27"/>
    </row>
    <row r="35" spans="1:6" s="1" customFormat="1" ht="15">
      <c r="A35" s="63" t="s">
        <v>113</v>
      </c>
      <c r="B35" s="19" t="s">
        <v>376</v>
      </c>
      <c r="C35" s="28"/>
      <c r="D35" s="28"/>
      <c r="E35" s="29">
        <f t="shared" si="6"/>
        <v>0</v>
      </c>
      <c r="F35" s="27"/>
    </row>
    <row r="36" spans="1:6" s="1" customFormat="1" ht="15">
      <c r="A36" s="34">
        <v>2.11</v>
      </c>
      <c r="B36" s="19" t="s">
        <v>377</v>
      </c>
      <c r="C36" s="28"/>
      <c r="D36" s="28"/>
      <c r="E36" s="29">
        <f t="shared" si="6"/>
        <v>0</v>
      </c>
      <c r="F36" s="27"/>
    </row>
    <row r="37" spans="1:6" s="1" customFormat="1" ht="15">
      <c r="A37" s="34">
        <v>2.12</v>
      </c>
      <c r="B37" s="19" t="s">
        <v>378</v>
      </c>
      <c r="C37" s="28"/>
      <c r="D37" s="28"/>
      <c r="E37" s="29">
        <f t="shared" si="6"/>
        <v>0</v>
      </c>
      <c r="F37" s="27"/>
    </row>
    <row r="38" spans="1:6" s="1" customFormat="1" ht="15">
      <c r="A38" s="63">
        <v>2.13</v>
      </c>
      <c r="B38" s="19" t="s">
        <v>379</v>
      </c>
      <c r="C38" s="28"/>
      <c r="D38" s="28"/>
      <c r="E38" s="29">
        <f t="shared" si="6"/>
        <v>0</v>
      </c>
      <c r="F38" s="27"/>
    </row>
    <row r="39" spans="1:6" s="1" customFormat="1" ht="15">
      <c r="A39" s="34">
        <v>2.14</v>
      </c>
      <c r="B39" s="19" t="s">
        <v>380</v>
      </c>
      <c r="C39" s="28"/>
      <c r="D39" s="28"/>
      <c r="E39" s="29">
        <f t="shared" si="6"/>
        <v>0</v>
      </c>
      <c r="F39" s="27"/>
    </row>
    <row r="40" spans="1:6" s="1" customFormat="1" ht="15">
      <c r="A40" s="63">
        <v>2.15</v>
      </c>
      <c r="B40" s="19" t="s">
        <v>381</v>
      </c>
      <c r="C40" s="28"/>
      <c r="D40" s="28"/>
      <c r="E40" s="29">
        <f t="shared" si="6"/>
        <v>0</v>
      </c>
      <c r="F40" s="27"/>
    </row>
    <row r="41" spans="1:6" s="1" customFormat="1" ht="15">
      <c r="A41" s="34">
        <v>2.16</v>
      </c>
      <c r="B41" s="19" t="s">
        <v>382</v>
      </c>
      <c r="C41" s="28"/>
      <c r="D41" s="28"/>
      <c r="E41" s="29">
        <f t="shared" si="6"/>
        <v>0</v>
      </c>
      <c r="F41" s="27"/>
    </row>
    <row r="42" spans="1:6" s="1" customFormat="1" ht="15">
      <c r="A42" s="63">
        <v>2.17</v>
      </c>
      <c r="B42" s="19" t="s">
        <v>383</v>
      </c>
      <c r="C42" s="28"/>
      <c r="D42" s="28"/>
      <c r="E42" s="29">
        <f t="shared" si="6"/>
        <v>0</v>
      </c>
      <c r="F42" s="27"/>
    </row>
    <row r="43" spans="1:6" s="1" customFormat="1" ht="15">
      <c r="A43" s="34">
        <v>2.1800000000000002</v>
      </c>
      <c r="B43" s="19" t="s">
        <v>384</v>
      </c>
      <c r="C43" s="28"/>
      <c r="D43" s="28"/>
      <c r="E43" s="29">
        <f t="shared" si="6"/>
        <v>0</v>
      </c>
      <c r="F43" s="27"/>
    </row>
    <row r="44" spans="1:6" s="1" customFormat="1" ht="15">
      <c r="A44" s="34">
        <v>2.19</v>
      </c>
      <c r="B44" s="19" t="s">
        <v>385</v>
      </c>
      <c r="C44" s="28"/>
      <c r="D44" s="28"/>
      <c r="E44" s="29">
        <f t="shared" si="6"/>
        <v>0</v>
      </c>
      <c r="F44" s="27"/>
    </row>
    <row r="45" spans="1:6" s="1" customFormat="1" ht="15">
      <c r="A45" s="63" t="s">
        <v>386</v>
      </c>
      <c r="B45" s="19" t="s">
        <v>387</v>
      </c>
      <c r="C45" s="28"/>
      <c r="D45" s="28"/>
      <c r="E45" s="29">
        <f t="shared" si="6"/>
        <v>0</v>
      </c>
      <c r="F45" s="27"/>
    </row>
    <row r="46" spans="1:6" s="1" customFormat="1" ht="15">
      <c r="A46" s="34">
        <v>2.21</v>
      </c>
      <c r="B46" s="19" t="s">
        <v>388</v>
      </c>
      <c r="C46" s="28"/>
      <c r="D46" s="28"/>
      <c r="E46" s="29">
        <f t="shared" si="6"/>
        <v>0</v>
      </c>
      <c r="F46" s="27"/>
    </row>
    <row r="47" spans="1:6" s="1" customFormat="1" ht="15">
      <c r="A47" s="63">
        <v>2.2200000000000002</v>
      </c>
      <c r="B47" s="19" t="s">
        <v>389</v>
      </c>
      <c r="C47" s="28"/>
      <c r="D47" s="28"/>
      <c r="E47" s="29">
        <f t="shared" si="6"/>
        <v>0</v>
      </c>
      <c r="F47" s="27"/>
    </row>
    <row r="48" spans="1:6" s="1" customFormat="1" ht="15">
      <c r="A48" s="34">
        <v>2.23</v>
      </c>
      <c r="B48" s="19" t="s">
        <v>390</v>
      </c>
      <c r="C48" s="28"/>
      <c r="D48" s="28"/>
      <c r="E48" s="29">
        <f t="shared" si="6"/>
        <v>0</v>
      </c>
      <c r="F48" s="27"/>
    </row>
    <row r="49" spans="1:6" s="1" customFormat="1" ht="15">
      <c r="A49" s="63">
        <v>2.2400000000000002</v>
      </c>
      <c r="B49" s="19" t="s">
        <v>391</v>
      </c>
      <c r="C49" s="28"/>
      <c r="D49" s="28"/>
      <c r="E49" s="29">
        <f t="shared" si="6"/>
        <v>0</v>
      </c>
      <c r="F49" s="27"/>
    </row>
    <row r="50" spans="1:6" s="1" customFormat="1" ht="15">
      <c r="A50" s="34">
        <v>2.25</v>
      </c>
      <c r="B50" s="19" t="s">
        <v>392</v>
      </c>
      <c r="C50" s="28"/>
      <c r="D50" s="28"/>
      <c r="E50" s="29">
        <f t="shared" si="6"/>
        <v>0</v>
      </c>
      <c r="F50" s="27"/>
    </row>
    <row r="51" spans="1:6" s="1" customFormat="1" ht="15">
      <c r="A51" s="63">
        <v>2.2599999999999998</v>
      </c>
      <c r="B51" s="19" t="s">
        <v>393</v>
      </c>
      <c r="C51" s="28"/>
      <c r="D51" s="28"/>
      <c r="E51" s="29">
        <f t="shared" si="6"/>
        <v>0</v>
      </c>
      <c r="F51" s="27"/>
    </row>
    <row r="52" spans="1:6" s="1" customFormat="1" ht="15">
      <c r="A52" s="34">
        <v>2.27</v>
      </c>
      <c r="B52" s="19" t="s">
        <v>394</v>
      </c>
      <c r="C52" s="28"/>
      <c r="D52" s="28"/>
      <c r="E52" s="29">
        <f t="shared" si="6"/>
        <v>0</v>
      </c>
      <c r="F52" s="27"/>
    </row>
    <row r="53" spans="1:6" s="1" customFormat="1" ht="15">
      <c r="A53" s="34">
        <v>2.2799999999999998</v>
      </c>
      <c r="B53" s="19" t="s">
        <v>395</v>
      </c>
      <c r="C53" s="28"/>
      <c r="D53" s="28"/>
      <c r="E53" s="29">
        <f t="shared" si="6"/>
        <v>0</v>
      </c>
      <c r="F53" s="27"/>
    </row>
    <row r="54" spans="1:6" s="1" customFormat="1" ht="15">
      <c r="A54" s="34">
        <v>2.29</v>
      </c>
      <c r="B54" s="19" t="s">
        <v>396</v>
      </c>
      <c r="C54" s="28"/>
      <c r="D54" s="28"/>
      <c r="E54" s="29">
        <f t="shared" si="6"/>
        <v>0</v>
      </c>
      <c r="F54" s="27"/>
    </row>
    <row r="55" spans="1:6" s="1" customFormat="1" ht="15">
      <c r="A55" s="63" t="s">
        <v>397</v>
      </c>
      <c r="B55" s="19" t="s">
        <v>398</v>
      </c>
      <c r="C55" s="28"/>
      <c r="D55" s="28"/>
      <c r="E55" s="29">
        <f t="shared" si="6"/>
        <v>0</v>
      </c>
      <c r="F55" s="27"/>
    </row>
    <row r="56" spans="1:6" s="1" customFormat="1" ht="15">
      <c r="A56" s="63">
        <v>2.31</v>
      </c>
      <c r="B56" s="19" t="s">
        <v>399</v>
      </c>
      <c r="C56" s="28"/>
      <c r="D56" s="28"/>
      <c r="E56" s="29">
        <f t="shared" si="6"/>
        <v>0</v>
      </c>
      <c r="F56" s="27"/>
    </row>
    <row r="57" spans="1:6" s="1" customFormat="1" ht="15">
      <c r="A57" s="34">
        <v>2.3199999999999998</v>
      </c>
      <c r="B57" s="19" t="s">
        <v>400</v>
      </c>
      <c r="C57" s="28"/>
      <c r="D57" s="28"/>
      <c r="E57" s="29">
        <f t="shared" si="6"/>
        <v>0</v>
      </c>
      <c r="F57" s="27"/>
    </row>
    <row r="58" spans="1:6" s="1" customFormat="1" ht="15">
      <c r="A58" s="63">
        <v>2.33</v>
      </c>
      <c r="B58" s="19" t="s">
        <v>401</v>
      </c>
      <c r="C58" s="28"/>
      <c r="D58" s="28"/>
      <c r="E58" s="29">
        <f t="shared" si="6"/>
        <v>0</v>
      </c>
      <c r="F58" s="27"/>
    </row>
    <row r="59" spans="1:6" s="1" customFormat="1" ht="15">
      <c r="A59" s="34">
        <v>2.34</v>
      </c>
      <c r="B59" s="19" t="s">
        <v>402</v>
      </c>
      <c r="C59" s="28"/>
      <c r="D59" s="28"/>
      <c r="E59" s="29">
        <f t="shared" si="6"/>
        <v>0</v>
      </c>
      <c r="F59" s="27"/>
    </row>
    <row r="60" spans="1:6" s="1" customFormat="1" ht="15">
      <c r="A60" s="63">
        <v>2.35</v>
      </c>
      <c r="B60" s="19" t="s">
        <v>403</v>
      </c>
      <c r="C60" s="28"/>
      <c r="D60" s="28"/>
      <c r="E60" s="29">
        <f t="shared" si="6"/>
        <v>0</v>
      </c>
      <c r="F60" s="27"/>
    </row>
    <row r="61" spans="1:6" s="1" customFormat="1" ht="15">
      <c r="A61" s="34">
        <v>2.36</v>
      </c>
      <c r="B61" s="19" t="s">
        <v>404</v>
      </c>
      <c r="C61" s="28"/>
      <c r="D61" s="28"/>
      <c r="E61" s="29">
        <f t="shared" si="6"/>
        <v>0</v>
      </c>
      <c r="F61" s="27"/>
    </row>
    <row r="62" spans="1:6" s="1" customFormat="1" ht="15">
      <c r="A62" s="34">
        <v>2.37</v>
      </c>
      <c r="B62" s="19" t="s">
        <v>405</v>
      </c>
      <c r="C62" s="28"/>
      <c r="D62" s="28"/>
      <c r="E62" s="29">
        <f t="shared" si="6"/>
        <v>0</v>
      </c>
      <c r="F62" s="27"/>
    </row>
    <row r="63" spans="1:6" s="1" customFormat="1" ht="15">
      <c r="A63" s="34">
        <v>2.38</v>
      </c>
      <c r="B63" s="19" t="s">
        <v>406</v>
      </c>
      <c r="C63" s="28"/>
      <c r="D63" s="28"/>
      <c r="E63" s="29">
        <f t="shared" si="6"/>
        <v>0</v>
      </c>
      <c r="F63" s="27"/>
    </row>
    <row r="64" spans="1:6" s="1" customFormat="1" ht="15">
      <c r="A64" s="34">
        <v>2.39</v>
      </c>
      <c r="B64" s="19" t="s">
        <v>407</v>
      </c>
      <c r="C64" s="28"/>
      <c r="D64" s="28"/>
      <c r="E64" s="29">
        <f t="shared" si="6"/>
        <v>0</v>
      </c>
      <c r="F64" s="27"/>
    </row>
    <row r="65" spans="1:6" s="1" customFormat="1" ht="15">
      <c r="A65" s="63" t="s">
        <v>408</v>
      </c>
      <c r="B65" s="19" t="s">
        <v>409</v>
      </c>
      <c r="C65" s="28"/>
      <c r="D65" s="28"/>
      <c r="E65" s="29">
        <f t="shared" si="6"/>
        <v>0</v>
      </c>
      <c r="F65" s="27"/>
    </row>
    <row r="66" spans="1:6" s="1" customFormat="1" ht="15">
      <c r="A66" s="34">
        <v>2.41</v>
      </c>
      <c r="B66" s="19" t="s">
        <v>410</v>
      </c>
      <c r="C66" s="28"/>
      <c r="D66" s="28"/>
      <c r="E66" s="29">
        <f t="shared" si="6"/>
        <v>0</v>
      </c>
      <c r="F66" s="27"/>
    </row>
    <row r="67" spans="1:6" s="1" customFormat="1" ht="15">
      <c r="A67" s="63">
        <v>2.42</v>
      </c>
      <c r="B67" s="19" t="s">
        <v>411</v>
      </c>
      <c r="C67" s="28"/>
      <c r="D67" s="28"/>
      <c r="E67" s="29">
        <f t="shared" si="6"/>
        <v>0</v>
      </c>
      <c r="F67" s="27"/>
    </row>
    <row r="68" spans="1:6" s="1" customFormat="1" ht="15">
      <c r="A68" s="34">
        <v>2.4300000000000002</v>
      </c>
      <c r="B68" s="19" t="s">
        <v>412</v>
      </c>
      <c r="C68" s="28"/>
      <c r="D68" s="28"/>
      <c r="E68" s="29">
        <f t="shared" si="6"/>
        <v>0</v>
      </c>
      <c r="F68" s="27"/>
    </row>
    <row r="69" spans="1:6" ht="16">
      <c r="A69" s="61"/>
      <c r="B69" s="30" t="s">
        <v>413</v>
      </c>
      <c r="C69" s="38"/>
      <c r="D69" s="38"/>
      <c r="E69" s="39"/>
      <c r="F69" s="40"/>
    </row>
    <row r="70" spans="1:6" s="1" customFormat="1" ht="15">
      <c r="A70" s="34">
        <v>3.1</v>
      </c>
      <c r="B70" s="19" t="s">
        <v>414</v>
      </c>
      <c r="C70" s="28"/>
      <c r="D70" s="28"/>
      <c r="E70" s="29">
        <f t="shared" si="6"/>
        <v>0</v>
      </c>
      <c r="F70" s="27"/>
    </row>
    <row r="71" spans="1:6" s="1" customFormat="1" ht="15">
      <c r="A71" s="34">
        <v>3.2</v>
      </c>
      <c r="B71" s="19" t="s">
        <v>415</v>
      </c>
      <c r="C71" s="28"/>
      <c r="D71" s="28"/>
      <c r="E71" s="29">
        <f t="shared" si="6"/>
        <v>0</v>
      </c>
      <c r="F71" s="27"/>
    </row>
    <row r="72" spans="1:6" s="1" customFormat="1" ht="15">
      <c r="A72" s="34">
        <v>3.3</v>
      </c>
      <c r="B72" s="19" t="s">
        <v>416</v>
      </c>
      <c r="C72" s="28"/>
      <c r="D72" s="28"/>
      <c r="E72" s="29">
        <f t="shared" si="6"/>
        <v>0</v>
      </c>
      <c r="F72" s="27"/>
    </row>
    <row r="73" spans="1:6" s="1" customFormat="1" ht="15">
      <c r="A73" s="34">
        <v>3.4</v>
      </c>
      <c r="B73" s="19" t="s">
        <v>417</v>
      </c>
      <c r="C73" s="28"/>
      <c r="D73" s="28"/>
      <c r="E73" s="29">
        <f t="shared" si="6"/>
        <v>0</v>
      </c>
      <c r="F73" s="27"/>
    </row>
    <row r="74" spans="1:6" s="1" customFormat="1" ht="15">
      <c r="A74" s="34">
        <v>3.5</v>
      </c>
      <c r="B74" s="19" t="s">
        <v>418</v>
      </c>
      <c r="C74" s="28"/>
      <c r="D74" s="28"/>
      <c r="E74" s="29">
        <f t="shared" si="6"/>
        <v>0</v>
      </c>
      <c r="F74" s="27"/>
    </row>
    <row r="75" spans="1:6" s="1" customFormat="1" ht="15">
      <c r="A75" s="34">
        <v>3.6</v>
      </c>
      <c r="B75" s="19" t="s">
        <v>419</v>
      </c>
      <c r="C75" s="28"/>
      <c r="D75" s="28"/>
      <c r="E75" s="29">
        <f t="shared" si="6"/>
        <v>0</v>
      </c>
      <c r="F75" s="27"/>
    </row>
    <row r="76" spans="1:6" ht="16">
      <c r="A76" s="61"/>
      <c r="B76" s="30" t="s">
        <v>420</v>
      </c>
      <c r="C76" s="38"/>
      <c r="D76" s="38"/>
      <c r="E76" s="39"/>
      <c r="F76" s="40"/>
    </row>
    <row r="77" spans="1:6" s="1" customFormat="1" ht="15">
      <c r="A77" s="34">
        <v>4.0999999999999996</v>
      </c>
      <c r="B77" s="19" t="s">
        <v>421</v>
      </c>
      <c r="C77" s="28"/>
      <c r="D77" s="28"/>
      <c r="E77" s="29">
        <f t="shared" si="6"/>
        <v>0</v>
      </c>
      <c r="F77" s="27"/>
    </row>
    <row r="78" spans="1:6" s="1" customFormat="1" ht="15">
      <c r="A78" s="34">
        <v>4.2</v>
      </c>
      <c r="B78" s="19" t="s">
        <v>422</v>
      </c>
      <c r="C78" s="28"/>
      <c r="D78" s="28"/>
      <c r="E78" s="29">
        <f t="shared" si="6"/>
        <v>0</v>
      </c>
      <c r="F78" s="27"/>
    </row>
    <row r="79" spans="1:6" ht="16">
      <c r="A79" s="61"/>
      <c r="B79" s="30" t="s">
        <v>423</v>
      </c>
      <c r="C79" s="38"/>
      <c r="D79" s="38"/>
      <c r="E79" s="39"/>
      <c r="F79" s="40"/>
    </row>
    <row r="80" spans="1:6" s="1" customFormat="1" ht="15">
      <c r="A80" s="34">
        <v>5.0999999999999996</v>
      </c>
      <c r="B80" s="19" t="s">
        <v>424</v>
      </c>
      <c r="C80" s="28"/>
      <c r="D80" s="28"/>
      <c r="E80" s="29">
        <f t="shared" si="6"/>
        <v>0</v>
      </c>
      <c r="F80" s="27"/>
    </row>
    <row r="81" spans="1:6" s="1" customFormat="1" ht="15">
      <c r="A81" s="34">
        <v>5.2</v>
      </c>
      <c r="B81" s="19" t="s">
        <v>425</v>
      </c>
      <c r="C81" s="28"/>
      <c r="D81" s="28"/>
      <c r="E81" s="29">
        <f t="shared" si="6"/>
        <v>0</v>
      </c>
      <c r="F81" s="27"/>
    </row>
    <row r="82" spans="1:6" s="1" customFormat="1" ht="15">
      <c r="A82" s="34">
        <v>5.3</v>
      </c>
      <c r="B82" s="19" t="s">
        <v>426</v>
      </c>
      <c r="C82" s="28"/>
      <c r="D82" s="28"/>
      <c r="E82" s="29">
        <f t="shared" si="6"/>
        <v>0</v>
      </c>
      <c r="F82" s="27"/>
    </row>
    <row r="83" spans="1:6" s="1" customFormat="1" ht="15">
      <c r="A83" s="34">
        <v>5.4</v>
      </c>
      <c r="B83" s="19" t="s">
        <v>427</v>
      </c>
      <c r="C83" s="28"/>
      <c r="D83" s="28"/>
      <c r="E83" s="29">
        <f t="shared" si="6"/>
        <v>0</v>
      </c>
      <c r="F83" s="27"/>
    </row>
    <row r="84" spans="1:6" s="1" customFormat="1" ht="15">
      <c r="A84" s="34">
        <v>5.5</v>
      </c>
      <c r="B84" s="19" t="s">
        <v>428</v>
      </c>
      <c r="C84" s="28"/>
      <c r="D84" s="28"/>
      <c r="E84" s="29">
        <f t="shared" si="6"/>
        <v>0</v>
      </c>
      <c r="F84" s="27"/>
    </row>
    <row r="85" spans="1:6" ht="16">
      <c r="A85" s="61"/>
      <c r="B85" s="30" t="s">
        <v>429</v>
      </c>
      <c r="C85" s="38"/>
      <c r="D85" s="38"/>
      <c r="E85" s="39"/>
      <c r="F85" s="40"/>
    </row>
    <row r="86" spans="1:6" s="1" customFormat="1" ht="30">
      <c r="A86" s="34">
        <v>6.1</v>
      </c>
      <c r="B86" s="19" t="s">
        <v>430</v>
      </c>
      <c r="C86" s="28"/>
      <c r="D86" s="28"/>
      <c r="E86" s="29">
        <f t="shared" si="6"/>
        <v>0</v>
      </c>
      <c r="F86" s="27"/>
    </row>
    <row r="87" spans="1:6" s="1" customFormat="1" ht="15">
      <c r="A87" s="34">
        <v>6.2</v>
      </c>
      <c r="B87" s="19" t="s">
        <v>431</v>
      </c>
      <c r="C87" s="28"/>
      <c r="D87" s="28"/>
      <c r="E87" s="29">
        <f t="shared" si="6"/>
        <v>0</v>
      </c>
      <c r="F87" s="27"/>
    </row>
    <row r="88" spans="1:6" ht="16">
      <c r="A88" s="61"/>
      <c r="B88" s="30" t="s">
        <v>432</v>
      </c>
      <c r="C88" s="38"/>
      <c r="D88" s="38"/>
      <c r="E88" s="39"/>
      <c r="F88" s="40"/>
    </row>
    <row r="89" spans="1:6" s="1" customFormat="1" ht="15">
      <c r="A89" s="34">
        <v>7.1</v>
      </c>
      <c r="B89" s="19" t="s">
        <v>433</v>
      </c>
      <c r="C89" s="28"/>
      <c r="D89" s="28"/>
      <c r="E89" s="29">
        <f t="shared" si="6"/>
        <v>0</v>
      </c>
      <c r="F89" s="27"/>
    </row>
    <row r="90" spans="1:6" s="1" customFormat="1" ht="15">
      <c r="A90" s="34">
        <v>7.2</v>
      </c>
      <c r="B90" s="19" t="s">
        <v>434</v>
      </c>
      <c r="C90" s="28"/>
      <c r="D90" s="28"/>
      <c r="E90" s="29">
        <f t="shared" si="6"/>
        <v>0</v>
      </c>
      <c r="F90" s="27"/>
    </row>
    <row r="91" spans="1:6" s="1" customFormat="1" ht="15">
      <c r="A91" s="34">
        <v>7.3</v>
      </c>
      <c r="B91" s="19" t="s">
        <v>435</v>
      </c>
      <c r="C91" s="28"/>
      <c r="D91" s="28"/>
      <c r="E91" s="29">
        <f t="shared" si="6"/>
        <v>0</v>
      </c>
      <c r="F91" s="27"/>
    </row>
    <row r="92" spans="1:6" s="1" customFormat="1" ht="15">
      <c r="A92" s="34">
        <v>7.4</v>
      </c>
      <c r="B92" s="19" t="s">
        <v>436</v>
      </c>
      <c r="C92" s="28"/>
      <c r="D92" s="28"/>
      <c r="E92" s="29">
        <f t="shared" ref="E92:E95" si="7">C92+(D92*12)</f>
        <v>0</v>
      </c>
      <c r="F92" s="27"/>
    </row>
    <row r="93" spans="1:6" s="1" customFormat="1" ht="15">
      <c r="A93" s="34">
        <v>7.5</v>
      </c>
      <c r="B93" s="19" t="s">
        <v>437</v>
      </c>
      <c r="C93" s="28"/>
      <c r="D93" s="28"/>
      <c r="E93" s="29">
        <f t="shared" si="7"/>
        <v>0</v>
      </c>
      <c r="F93" s="27"/>
    </row>
    <row r="94" spans="1:6" s="1" customFormat="1" ht="15">
      <c r="A94" s="34">
        <v>7.6</v>
      </c>
      <c r="B94" s="19" t="s">
        <v>358</v>
      </c>
      <c r="C94" s="28"/>
      <c r="D94" s="28"/>
      <c r="E94" s="29">
        <f t="shared" si="7"/>
        <v>0</v>
      </c>
      <c r="F94" s="27"/>
    </row>
    <row r="95" spans="1:6" s="1" customFormat="1" ht="30">
      <c r="A95" s="34">
        <v>7.7</v>
      </c>
      <c r="B95" s="19" t="s">
        <v>438</v>
      </c>
      <c r="C95" s="28"/>
      <c r="D95" s="28"/>
      <c r="E95" s="29">
        <f t="shared" si="7"/>
        <v>0</v>
      </c>
      <c r="F95" s="27"/>
    </row>
    <row r="96" spans="1:6" ht="16">
      <c r="A96" s="61"/>
      <c r="B96" s="30" t="s">
        <v>439</v>
      </c>
      <c r="C96" s="38"/>
      <c r="D96" s="38"/>
      <c r="E96" s="39"/>
      <c r="F96" s="40"/>
    </row>
    <row r="97" spans="1:6" s="1" customFormat="1" ht="15">
      <c r="A97" s="34">
        <v>8.1</v>
      </c>
      <c r="B97" s="19" t="s">
        <v>440</v>
      </c>
      <c r="C97" s="28"/>
      <c r="D97" s="28"/>
      <c r="E97" s="29">
        <f t="shared" ref="E97:E100" si="8">C97+(D97*12)</f>
        <v>0</v>
      </c>
      <c r="F97" s="27"/>
    </row>
    <row r="98" spans="1:6" s="1" customFormat="1" ht="15">
      <c r="A98" s="34">
        <v>8.1999999999999993</v>
      </c>
      <c r="B98" s="19" t="s">
        <v>441</v>
      </c>
      <c r="C98" s="28"/>
      <c r="D98" s="28"/>
      <c r="E98" s="29">
        <f t="shared" si="8"/>
        <v>0</v>
      </c>
      <c r="F98" s="27"/>
    </row>
    <row r="99" spans="1:6" s="1" customFormat="1" ht="15">
      <c r="A99" s="34">
        <v>8.3000000000000007</v>
      </c>
      <c r="B99" s="19" t="s">
        <v>442</v>
      </c>
      <c r="C99" s="28"/>
      <c r="D99" s="28"/>
      <c r="E99" s="29">
        <f t="shared" si="8"/>
        <v>0</v>
      </c>
      <c r="F99" s="27"/>
    </row>
    <row r="100" spans="1:6" s="1" customFormat="1" ht="15">
      <c r="A100" s="34">
        <v>8.4</v>
      </c>
      <c r="B100" s="19" t="s">
        <v>443</v>
      </c>
      <c r="C100" s="28"/>
      <c r="D100" s="28"/>
      <c r="E100" s="29">
        <f t="shared" si="8"/>
        <v>0</v>
      </c>
      <c r="F100" s="27"/>
    </row>
    <row r="101" spans="1:6" ht="16">
      <c r="A101" s="61"/>
      <c r="B101" s="30" t="s">
        <v>444</v>
      </c>
      <c r="C101" s="38"/>
      <c r="D101" s="38"/>
      <c r="E101" s="39"/>
      <c r="F101" s="40"/>
    </row>
    <row r="102" spans="1:6" s="1" customFormat="1" ht="15">
      <c r="A102" s="34">
        <v>9.1</v>
      </c>
      <c r="B102" s="19" t="s">
        <v>445</v>
      </c>
      <c r="C102" s="28"/>
      <c r="D102" s="28"/>
      <c r="E102" s="29">
        <f t="shared" ref="E102:E107" si="9">C102+(D102*12)</f>
        <v>0</v>
      </c>
      <c r="F102" s="27"/>
    </row>
    <row r="103" spans="1:6" s="1" customFormat="1" ht="15">
      <c r="A103" s="34">
        <v>9.1999999999999993</v>
      </c>
      <c r="B103" s="19" t="s">
        <v>446</v>
      </c>
      <c r="C103" s="28"/>
      <c r="D103" s="28"/>
      <c r="E103" s="29">
        <f t="shared" si="9"/>
        <v>0</v>
      </c>
      <c r="F103" s="27"/>
    </row>
    <row r="104" spans="1:6" s="1" customFormat="1" ht="15">
      <c r="A104" s="34">
        <v>9.3000000000000007</v>
      </c>
      <c r="B104" s="19" t="s">
        <v>447</v>
      </c>
      <c r="C104" s="28"/>
      <c r="D104" s="28"/>
      <c r="E104" s="29">
        <f t="shared" si="9"/>
        <v>0</v>
      </c>
      <c r="F104" s="27"/>
    </row>
    <row r="105" spans="1:6" s="1" customFormat="1" ht="15">
      <c r="A105" s="34">
        <v>9.4</v>
      </c>
      <c r="B105" s="19" t="s">
        <v>448</v>
      </c>
      <c r="C105" s="28"/>
      <c r="D105" s="28"/>
      <c r="E105" s="29">
        <f t="shared" si="9"/>
        <v>0</v>
      </c>
      <c r="F105" s="27"/>
    </row>
    <row r="106" spans="1:6" s="1" customFormat="1" ht="15">
      <c r="A106" s="34">
        <v>9.5</v>
      </c>
      <c r="B106" s="19" t="s">
        <v>449</v>
      </c>
      <c r="C106" s="28"/>
      <c r="D106" s="28"/>
      <c r="E106" s="29">
        <f t="shared" si="9"/>
        <v>0</v>
      </c>
      <c r="F106" s="27"/>
    </row>
    <row r="107" spans="1:6" s="1" customFormat="1" ht="15">
      <c r="A107" s="34">
        <v>9.6</v>
      </c>
      <c r="B107" s="19" t="s">
        <v>450</v>
      </c>
      <c r="C107" s="28"/>
      <c r="D107" s="28"/>
      <c r="E107" s="29">
        <f t="shared" si="9"/>
        <v>0</v>
      </c>
      <c r="F107" s="27"/>
    </row>
    <row r="108" spans="1:6" ht="16">
      <c r="A108" s="61"/>
      <c r="B108" s="30" t="s">
        <v>451</v>
      </c>
      <c r="C108" s="38"/>
      <c r="D108" s="38"/>
      <c r="E108" s="39"/>
      <c r="F108" s="40"/>
    </row>
    <row r="109" spans="1:6" s="1" customFormat="1" ht="15">
      <c r="A109" s="34">
        <v>10.1</v>
      </c>
      <c r="B109" s="19" t="s">
        <v>452</v>
      </c>
      <c r="C109" s="28"/>
      <c r="D109" s="28"/>
      <c r="E109" s="29">
        <f t="shared" ref="E109:E119" si="10">C109+(D109*12)</f>
        <v>0</v>
      </c>
      <c r="F109" s="27"/>
    </row>
    <row r="110" spans="1:6" s="1" customFormat="1" ht="15">
      <c r="A110" s="34">
        <v>10.199999999999999</v>
      </c>
      <c r="B110" s="19" t="s">
        <v>453</v>
      </c>
      <c r="C110" s="28"/>
      <c r="D110" s="28"/>
      <c r="E110" s="29">
        <f t="shared" si="10"/>
        <v>0</v>
      </c>
      <c r="F110" s="27"/>
    </row>
    <row r="111" spans="1:6" s="1" customFormat="1" ht="15">
      <c r="A111" s="34">
        <v>10.3</v>
      </c>
      <c r="B111" s="19" t="s">
        <v>454</v>
      </c>
      <c r="C111" s="28"/>
      <c r="D111" s="28"/>
      <c r="E111" s="29">
        <f t="shared" si="10"/>
        <v>0</v>
      </c>
      <c r="F111" s="27"/>
    </row>
    <row r="112" spans="1:6" s="1" customFormat="1" ht="15">
      <c r="A112" s="34">
        <v>10.4</v>
      </c>
      <c r="B112" s="19" t="s">
        <v>455</v>
      </c>
      <c r="C112" s="28"/>
      <c r="D112" s="28"/>
      <c r="E112" s="29">
        <f t="shared" si="10"/>
        <v>0</v>
      </c>
      <c r="F112" s="27"/>
    </row>
    <row r="113" spans="1:6" s="1" customFormat="1" ht="15">
      <c r="A113" s="34">
        <v>10.5</v>
      </c>
      <c r="B113" s="19" t="s">
        <v>456</v>
      </c>
      <c r="C113" s="28"/>
      <c r="D113" s="28"/>
      <c r="E113" s="29">
        <f t="shared" si="10"/>
        <v>0</v>
      </c>
      <c r="F113" s="27"/>
    </row>
    <row r="114" spans="1:6" s="1" customFormat="1" ht="15">
      <c r="A114" s="34">
        <v>10.6</v>
      </c>
      <c r="B114" s="19" t="s">
        <v>457</v>
      </c>
      <c r="C114" s="28"/>
      <c r="D114" s="28"/>
      <c r="E114" s="29">
        <f t="shared" si="10"/>
        <v>0</v>
      </c>
      <c r="F114" s="27"/>
    </row>
    <row r="115" spans="1:6" s="1" customFormat="1" ht="15">
      <c r="A115" s="34">
        <v>10.7</v>
      </c>
      <c r="B115" s="19" t="s">
        <v>458</v>
      </c>
      <c r="C115" s="28"/>
      <c r="D115" s="28"/>
      <c r="E115" s="29">
        <f t="shared" si="10"/>
        <v>0</v>
      </c>
      <c r="F115" s="27"/>
    </row>
    <row r="116" spans="1:6" s="1" customFormat="1" ht="15">
      <c r="A116" s="34">
        <v>10.8</v>
      </c>
      <c r="B116" s="19" t="s">
        <v>459</v>
      </c>
      <c r="C116" s="28"/>
      <c r="D116" s="28"/>
      <c r="E116" s="29">
        <f t="shared" si="10"/>
        <v>0</v>
      </c>
      <c r="F116" s="27"/>
    </row>
    <row r="117" spans="1:6" s="1" customFormat="1" ht="30">
      <c r="A117" s="34">
        <v>10.9</v>
      </c>
      <c r="B117" s="19" t="s">
        <v>460</v>
      </c>
      <c r="C117" s="28"/>
      <c r="D117" s="28"/>
      <c r="E117" s="29">
        <f t="shared" si="10"/>
        <v>0</v>
      </c>
      <c r="F117" s="27"/>
    </row>
    <row r="118" spans="1:6" s="1" customFormat="1" ht="15">
      <c r="A118" s="63" t="s">
        <v>461</v>
      </c>
      <c r="B118" s="19" t="s">
        <v>462</v>
      </c>
      <c r="C118" s="28"/>
      <c r="D118" s="28"/>
      <c r="E118" s="29">
        <f t="shared" si="10"/>
        <v>0</v>
      </c>
      <c r="F118" s="27"/>
    </row>
    <row r="119" spans="1:6" s="1" customFormat="1" ht="15">
      <c r="A119" s="34">
        <v>10.11</v>
      </c>
      <c r="B119" s="19" t="s">
        <v>463</v>
      </c>
      <c r="C119" s="28"/>
      <c r="D119" s="28"/>
      <c r="E119" s="29">
        <f t="shared" si="10"/>
        <v>0</v>
      </c>
      <c r="F119" s="27"/>
    </row>
  </sheetData>
  <sortState ref="B70:B75">
    <sortCondition ref="B70:B75"/>
  </sortState>
  <phoneticPr fontId="5" type="noConversion"/>
  <pageMargins left="0.25" right="0.25" top="0.75" bottom="0.75" header="0.3" footer="0.3"/>
  <pageSetup scale="71" fitToHeight="0" orientation="portrait" r:id="rId1"/>
  <headerFooter>
    <oddFooter>&amp;A&amp;RPage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3422F-C6C9-4161-9912-C3DAE63D10C7}">
  <sheetPr>
    <pageSetUpPr fitToPage="1"/>
  </sheetPr>
  <dimension ref="A1:E49"/>
  <sheetViews>
    <sheetView zoomScale="145" zoomScaleNormal="145" workbookViewId="0">
      <selection activeCell="D3" sqref="D3"/>
    </sheetView>
  </sheetViews>
  <sheetFormatPr baseColWidth="10" defaultColWidth="8.6640625" defaultRowHeight="14"/>
  <cols>
    <col min="1" max="1" width="14.83203125" style="31" customWidth="1"/>
    <col min="2" max="2" width="10.5" style="32" bestFit="1" customWidth="1"/>
    <col min="3" max="3" width="37" style="31" customWidth="1"/>
    <col min="4" max="4" width="12.6640625" style="42" customWidth="1"/>
    <col min="5" max="5" width="38.33203125" style="31" customWidth="1"/>
    <col min="6" max="16384" width="8.6640625" style="31"/>
  </cols>
  <sheetData>
    <row r="1" spans="1:5" s="1" customFormat="1" ht="30">
      <c r="A1" s="11" t="s">
        <v>464</v>
      </c>
      <c r="B1" s="11" t="s">
        <v>465</v>
      </c>
      <c r="C1" s="11" t="s">
        <v>287</v>
      </c>
      <c r="D1" s="5" t="s">
        <v>466</v>
      </c>
      <c r="E1" s="13" t="s">
        <v>39</v>
      </c>
    </row>
    <row r="2" spans="1:5" ht="16">
      <c r="A2" s="30" t="s">
        <v>467</v>
      </c>
      <c r="B2" s="37"/>
      <c r="C2" s="36"/>
      <c r="D2" s="39"/>
      <c r="E2" s="40"/>
    </row>
    <row r="3" spans="1:5" s="1" customFormat="1">
      <c r="A3" s="27" t="s">
        <v>467</v>
      </c>
      <c r="B3" s="19"/>
      <c r="C3" s="19"/>
      <c r="D3" s="29"/>
      <c r="E3" s="27"/>
    </row>
    <row r="4" spans="1:5" s="1" customFormat="1">
      <c r="A4" s="27" t="s">
        <v>467</v>
      </c>
      <c r="B4" s="19"/>
      <c r="C4" s="19"/>
      <c r="D4" s="29"/>
      <c r="E4" s="27"/>
    </row>
    <row r="5" spans="1:5" s="1" customFormat="1">
      <c r="A5" s="27" t="s">
        <v>467</v>
      </c>
      <c r="B5" s="19"/>
      <c r="C5" s="19"/>
      <c r="D5" s="29"/>
      <c r="E5" s="27"/>
    </row>
    <row r="6" spans="1:5" s="1" customFormat="1">
      <c r="A6" s="27" t="s">
        <v>467</v>
      </c>
      <c r="B6" s="19"/>
      <c r="C6" s="19"/>
      <c r="D6" s="29"/>
      <c r="E6" s="27"/>
    </row>
    <row r="7" spans="1:5" s="1" customFormat="1">
      <c r="A7" s="27" t="s">
        <v>467</v>
      </c>
      <c r="B7" s="19"/>
      <c r="C7" s="19"/>
      <c r="D7" s="29"/>
      <c r="E7" s="27"/>
    </row>
    <row r="8" spans="1:5" s="1" customFormat="1">
      <c r="A8" s="27" t="s">
        <v>467</v>
      </c>
      <c r="B8" s="19"/>
      <c r="C8" s="19"/>
      <c r="D8" s="29"/>
      <c r="E8" s="27"/>
    </row>
    <row r="9" spans="1:5" s="1" customFormat="1">
      <c r="A9" s="27" t="s">
        <v>467</v>
      </c>
      <c r="B9" s="19"/>
      <c r="C9" s="19"/>
      <c r="D9" s="29"/>
      <c r="E9" s="27"/>
    </row>
    <row r="10" spans="1:5" ht="16">
      <c r="A10" s="30" t="s">
        <v>468</v>
      </c>
      <c r="B10" s="37"/>
      <c r="C10" s="36"/>
      <c r="D10" s="39"/>
      <c r="E10" s="40"/>
    </row>
    <row r="11" spans="1:5" s="1" customFormat="1">
      <c r="A11" s="27" t="s">
        <v>468</v>
      </c>
      <c r="B11" s="19"/>
      <c r="C11" s="19"/>
      <c r="D11" s="29"/>
      <c r="E11" s="27"/>
    </row>
    <row r="12" spans="1:5" s="1" customFormat="1">
      <c r="A12" s="27" t="s">
        <v>468</v>
      </c>
      <c r="B12" s="19"/>
      <c r="C12" s="19"/>
      <c r="D12" s="29"/>
      <c r="E12" s="27"/>
    </row>
    <row r="13" spans="1:5" s="1" customFormat="1">
      <c r="A13" s="27" t="s">
        <v>468</v>
      </c>
      <c r="B13" s="19"/>
      <c r="C13" s="19"/>
      <c r="D13" s="29"/>
      <c r="E13" s="27"/>
    </row>
    <row r="14" spans="1:5" s="1" customFormat="1">
      <c r="A14" s="27" t="s">
        <v>468</v>
      </c>
      <c r="B14" s="19"/>
      <c r="C14" s="19"/>
      <c r="D14" s="29"/>
      <c r="E14" s="27"/>
    </row>
    <row r="15" spans="1:5" s="1" customFormat="1">
      <c r="A15" s="27" t="s">
        <v>468</v>
      </c>
      <c r="B15" s="19"/>
      <c r="C15" s="19"/>
      <c r="D15" s="29"/>
      <c r="E15" s="27"/>
    </row>
    <row r="16" spans="1:5" s="1" customFormat="1">
      <c r="A16" s="27" t="s">
        <v>468</v>
      </c>
      <c r="B16" s="19"/>
      <c r="C16" s="19"/>
      <c r="D16" s="29"/>
      <c r="E16" s="27"/>
    </row>
    <row r="17" spans="1:5" s="1" customFormat="1">
      <c r="A17" s="27" t="s">
        <v>468</v>
      </c>
      <c r="B17" s="19"/>
      <c r="C17" s="19"/>
      <c r="D17" s="29"/>
      <c r="E17" s="27"/>
    </row>
    <row r="18" spans="1:5" ht="16">
      <c r="A18" s="30" t="s">
        <v>469</v>
      </c>
      <c r="B18" s="37"/>
      <c r="C18" s="36"/>
      <c r="D18" s="39"/>
      <c r="E18" s="40"/>
    </row>
    <row r="19" spans="1:5" s="1" customFormat="1">
      <c r="A19" s="27" t="s">
        <v>469</v>
      </c>
      <c r="B19" s="19"/>
      <c r="C19" s="19"/>
      <c r="D19" s="29"/>
      <c r="E19" s="27"/>
    </row>
    <row r="20" spans="1:5" s="1" customFormat="1">
      <c r="A20" s="27" t="s">
        <v>469</v>
      </c>
      <c r="B20" s="19"/>
      <c r="C20" s="19"/>
      <c r="D20" s="29"/>
      <c r="E20" s="27"/>
    </row>
    <row r="21" spans="1:5" s="1" customFormat="1">
      <c r="A21" s="27" t="s">
        <v>469</v>
      </c>
      <c r="B21" s="19"/>
      <c r="C21" s="19"/>
      <c r="D21" s="29"/>
      <c r="E21" s="27"/>
    </row>
    <row r="22" spans="1:5" s="1" customFormat="1">
      <c r="A22" s="27" t="s">
        <v>469</v>
      </c>
      <c r="B22" s="19"/>
      <c r="C22" s="19"/>
      <c r="D22" s="29"/>
      <c r="E22" s="27"/>
    </row>
    <row r="23" spans="1:5" s="1" customFormat="1">
      <c r="A23" s="27" t="s">
        <v>469</v>
      </c>
      <c r="B23" s="19"/>
      <c r="C23" s="19"/>
      <c r="D23" s="29"/>
      <c r="E23" s="27"/>
    </row>
    <row r="24" spans="1:5" s="1" customFormat="1">
      <c r="A24" s="27" t="s">
        <v>469</v>
      </c>
      <c r="B24" s="19"/>
      <c r="C24" s="19"/>
      <c r="D24" s="29"/>
      <c r="E24" s="27"/>
    </row>
    <row r="25" spans="1:5" s="1" customFormat="1">
      <c r="A25" s="27" t="s">
        <v>469</v>
      </c>
      <c r="B25" s="19"/>
      <c r="C25" s="19"/>
      <c r="D25" s="29"/>
      <c r="E25" s="27"/>
    </row>
    <row r="26" spans="1:5" ht="16">
      <c r="A26" s="30" t="s">
        <v>470</v>
      </c>
      <c r="B26" s="37"/>
      <c r="C26" s="36"/>
      <c r="D26" s="39"/>
      <c r="E26" s="40"/>
    </row>
    <row r="27" spans="1:5" s="1" customFormat="1">
      <c r="A27" s="27" t="s">
        <v>470</v>
      </c>
      <c r="B27" s="19"/>
      <c r="C27" s="19"/>
      <c r="D27" s="29"/>
      <c r="E27" s="27"/>
    </row>
    <row r="28" spans="1:5" s="1" customFormat="1">
      <c r="A28" s="27" t="s">
        <v>470</v>
      </c>
      <c r="B28" s="19"/>
      <c r="C28" s="19"/>
      <c r="D28" s="29"/>
      <c r="E28" s="27"/>
    </row>
    <row r="29" spans="1:5" s="1" customFormat="1">
      <c r="A29" s="27" t="s">
        <v>470</v>
      </c>
      <c r="B29" s="19"/>
      <c r="C29" s="19"/>
      <c r="D29" s="29"/>
      <c r="E29" s="27"/>
    </row>
    <row r="30" spans="1:5" s="1" customFormat="1">
      <c r="A30" s="27" t="s">
        <v>470</v>
      </c>
      <c r="B30" s="19"/>
      <c r="C30" s="19"/>
      <c r="D30" s="29"/>
      <c r="E30" s="27"/>
    </row>
    <row r="31" spans="1:5" s="1" customFormat="1">
      <c r="A31" s="27" t="s">
        <v>470</v>
      </c>
      <c r="B31" s="19"/>
      <c r="C31" s="19"/>
      <c r="D31" s="29"/>
      <c r="E31" s="27"/>
    </row>
    <row r="32" spans="1:5" s="1" customFormat="1">
      <c r="A32" s="27" t="s">
        <v>470</v>
      </c>
      <c r="B32" s="19"/>
      <c r="C32" s="19"/>
      <c r="D32" s="29"/>
      <c r="E32" s="27"/>
    </row>
    <row r="33" spans="1:5" s="1" customFormat="1">
      <c r="A33" s="27" t="s">
        <v>470</v>
      </c>
      <c r="B33" s="19"/>
      <c r="C33" s="19"/>
      <c r="D33" s="29"/>
      <c r="E33" s="27"/>
    </row>
    <row r="34" spans="1:5" ht="16">
      <c r="A34" s="30" t="s">
        <v>471</v>
      </c>
      <c r="B34" s="37"/>
      <c r="C34" s="36"/>
      <c r="D34" s="39"/>
      <c r="E34" s="40"/>
    </row>
    <row r="35" spans="1:5" s="1" customFormat="1">
      <c r="A35" s="27" t="s">
        <v>471</v>
      </c>
      <c r="B35" s="19"/>
      <c r="C35" s="19"/>
      <c r="D35" s="29"/>
      <c r="E35" s="27"/>
    </row>
    <row r="36" spans="1:5" s="1" customFormat="1">
      <c r="A36" s="27" t="s">
        <v>471</v>
      </c>
      <c r="B36" s="19"/>
      <c r="C36" s="19"/>
      <c r="D36" s="29"/>
      <c r="E36" s="27"/>
    </row>
    <row r="37" spans="1:5" s="1" customFormat="1">
      <c r="A37" s="27" t="s">
        <v>471</v>
      </c>
      <c r="B37" s="19"/>
      <c r="C37" s="19"/>
      <c r="D37" s="29"/>
      <c r="E37" s="27"/>
    </row>
    <row r="38" spans="1:5" s="1" customFormat="1">
      <c r="A38" s="27" t="s">
        <v>471</v>
      </c>
      <c r="B38" s="19"/>
      <c r="C38" s="19"/>
      <c r="D38" s="29"/>
      <c r="E38" s="27"/>
    </row>
    <row r="39" spans="1:5" s="1" customFormat="1">
      <c r="A39" s="27" t="s">
        <v>471</v>
      </c>
      <c r="B39" s="19"/>
      <c r="C39" s="19"/>
      <c r="D39" s="29"/>
      <c r="E39" s="27"/>
    </row>
    <row r="40" spans="1:5" s="1" customFormat="1">
      <c r="A40" s="27" t="s">
        <v>471</v>
      </c>
      <c r="B40" s="19"/>
      <c r="C40" s="19"/>
      <c r="D40" s="29"/>
      <c r="E40" s="27"/>
    </row>
    <row r="41" spans="1:5" s="1" customFormat="1">
      <c r="A41" s="27" t="s">
        <v>471</v>
      </c>
      <c r="B41" s="19"/>
      <c r="C41" s="19"/>
      <c r="D41" s="29"/>
      <c r="E41" s="27"/>
    </row>
    <row r="42" spans="1:5" ht="16">
      <c r="A42" s="30" t="s">
        <v>472</v>
      </c>
      <c r="B42" s="37"/>
      <c r="C42" s="36"/>
      <c r="D42" s="39"/>
      <c r="E42" s="40"/>
    </row>
    <row r="43" spans="1:5" s="1" customFormat="1">
      <c r="A43" s="27" t="s">
        <v>472</v>
      </c>
      <c r="B43" s="19"/>
      <c r="C43" s="19"/>
      <c r="D43" s="29"/>
      <c r="E43" s="27"/>
    </row>
    <row r="44" spans="1:5" s="1" customFormat="1">
      <c r="A44" s="27" t="s">
        <v>472</v>
      </c>
      <c r="B44" s="19"/>
      <c r="C44" s="19"/>
      <c r="D44" s="29"/>
      <c r="E44" s="27"/>
    </row>
    <row r="45" spans="1:5" s="1" customFormat="1">
      <c r="A45" s="27" t="s">
        <v>472</v>
      </c>
      <c r="B45" s="19"/>
      <c r="C45" s="19"/>
      <c r="D45" s="29"/>
      <c r="E45" s="27"/>
    </row>
    <row r="46" spans="1:5" s="1" customFormat="1">
      <c r="A46" s="27" t="s">
        <v>472</v>
      </c>
      <c r="B46" s="19"/>
      <c r="C46" s="19"/>
      <c r="D46" s="29"/>
      <c r="E46" s="27"/>
    </row>
    <row r="47" spans="1:5" s="1" customFormat="1">
      <c r="A47" s="27" t="s">
        <v>472</v>
      </c>
      <c r="B47" s="19"/>
      <c r="C47" s="19"/>
      <c r="D47" s="29"/>
      <c r="E47" s="27"/>
    </row>
    <row r="48" spans="1:5" s="1" customFormat="1">
      <c r="A48" s="27" t="s">
        <v>472</v>
      </c>
      <c r="B48" s="19"/>
      <c r="C48" s="19"/>
      <c r="D48" s="29"/>
      <c r="E48" s="27"/>
    </row>
    <row r="49" spans="1:5" s="1" customFormat="1">
      <c r="A49" s="27" t="s">
        <v>472</v>
      </c>
      <c r="B49" s="19"/>
      <c r="C49" s="19"/>
      <c r="D49" s="29"/>
      <c r="E49" s="27"/>
    </row>
  </sheetData>
  <pageMargins left="0.25" right="0.25" top="0.75" bottom="0.75" header="0.3" footer="0.3"/>
  <pageSetup scale="72" fitToHeight="0" orientation="portrait" r:id="rId1"/>
  <headerFooter>
    <oddFooter>&amp;A&amp;RPage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31BBA0A886A943AED532922C0C4972" ma:contentTypeVersion="20" ma:contentTypeDescription="Create a new document." ma:contentTypeScope="" ma:versionID="2b6d2ade3cf3c5c3737bd2e634456acb">
  <xsd:schema xmlns:xsd="http://www.w3.org/2001/XMLSchema" xmlns:xs="http://www.w3.org/2001/XMLSchema" xmlns:p="http://schemas.microsoft.com/office/2006/metadata/properties" xmlns:ns2="d2b5d25f-2655-40b3-b974-6f6cad04e3f4" xmlns:ns3="fabdc9d4-0c21-4045-bff7-92f4b8a28d70" targetNamespace="http://schemas.microsoft.com/office/2006/metadata/properties" ma:root="true" ma:fieldsID="aee305b34c68b4d6cb0f2a9a31033745" ns2:_="" ns3:_="">
    <xsd:import namespace="d2b5d25f-2655-40b3-b974-6f6cad04e3f4"/>
    <xsd:import namespace="fabdc9d4-0c21-4045-bff7-92f4b8a28d70"/>
    <xsd:element name="properties">
      <xsd:complexType>
        <xsd:sequence>
          <xsd:element name="documentManagement">
            <xsd:complexType>
              <xsd:all>
                <xsd:element ref="ns2:MediaServiceMetadata" minOccurs="0"/>
                <xsd:element ref="ns2:MediaServiceFastMetadata" minOccurs="0"/>
                <xsd:element ref="ns2:Notes_x002f_Comme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3:TaxCatchAll" minOccurs="0"/>
                <xsd:element ref="ns2:MediaServiceGenerationTime" minOccurs="0"/>
                <xsd:element ref="ns2:MediaServiceEventHashCode"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b5d25f-2655-40b3-b974-6f6cad04e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Notes_x002f_Comments" ma:index="10" nillable="true" ma:displayName="Notes/Comments" ma:format="Dropdown" ma:internalName="Notes_x002f_Comments">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8e08c8-26d8-4259-8345-01b17980d76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bdc9d4-0c21-4045-bff7-92f4b8a28d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e23e821-8f39-4f7d-b844-3e2b72f9424c}" ma:internalName="TaxCatchAll" ma:showField="CatchAllData" ma:web="fabdc9d4-0c21-4045-bff7-92f4b8a28d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abdc9d4-0c21-4045-bff7-92f4b8a28d70" xsi:nil="true"/>
    <lcf76f155ced4ddcb4097134ff3c332f xmlns="d2b5d25f-2655-40b3-b974-6f6cad04e3f4">
      <Terms xmlns="http://schemas.microsoft.com/office/infopath/2007/PartnerControls"/>
    </lcf76f155ced4ddcb4097134ff3c332f>
    <Notes_x002f_Comments xmlns="d2b5d25f-2655-40b3-b974-6f6cad04e3f4" xsi:nil="true"/>
    <SharedWithUsers xmlns="fabdc9d4-0c21-4045-bff7-92f4b8a28d70">
      <UserInfo>
        <DisplayName/>
        <AccountId xsi:nil="true"/>
        <AccountType/>
      </UserInfo>
    </SharedWithUsers>
  </documentManagement>
</p:properties>
</file>

<file path=customXml/itemProps1.xml><?xml version="1.0" encoding="utf-8"?>
<ds:datastoreItem xmlns:ds="http://schemas.openxmlformats.org/officeDocument/2006/customXml" ds:itemID="{611A8971-BC12-4AA4-9F04-73620F0B22AF}">
  <ds:schemaRefs>
    <ds:schemaRef ds:uri="http://schemas.microsoft.com/sharepoint/v3/contenttype/forms"/>
  </ds:schemaRefs>
</ds:datastoreItem>
</file>

<file path=customXml/itemProps2.xml><?xml version="1.0" encoding="utf-8"?>
<ds:datastoreItem xmlns:ds="http://schemas.openxmlformats.org/officeDocument/2006/customXml" ds:itemID="{A9EB43F3-F4A2-447A-BDED-0E097128A4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b5d25f-2655-40b3-b974-6f6cad04e3f4"/>
    <ds:schemaRef ds:uri="fabdc9d4-0c21-4045-bff7-92f4b8a28d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FE42F6-DA72-4AC3-959C-8EEF76E90B3C}">
  <ds:schemaRefs>
    <ds:schemaRef ds:uri="http://purl.org/dc/elements/1.1/"/>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fabdc9d4-0c21-4045-bff7-92f4b8a28d70"/>
    <ds:schemaRef ds:uri="d2b5d25f-2655-40b3-b974-6f6cad04e3f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Authorization</vt:lpstr>
      <vt:lpstr>Instructions</vt:lpstr>
      <vt:lpstr>Terminology</vt:lpstr>
      <vt:lpstr>Bidder Profile</vt:lpstr>
      <vt:lpstr>Project Questions</vt:lpstr>
      <vt:lpstr>Pricing</vt:lpstr>
      <vt:lpstr>Feature Set</vt:lpstr>
      <vt:lpstr>Equipment</vt:lpstr>
      <vt:lpstr>bizsub</vt:lpstr>
      <vt:lpstr>rezsub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Dunne</dc:creator>
  <cp:keywords/>
  <dc:description/>
  <cp:lastModifiedBy>Ashley Hawkins</cp:lastModifiedBy>
  <cp:revision/>
  <dcterms:created xsi:type="dcterms:W3CDTF">2021-08-27T21:14:35Z</dcterms:created>
  <dcterms:modified xsi:type="dcterms:W3CDTF">2025-08-26T15:41:08Z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0x0101004231BBA0A886A943AED532922C0C4972</vt:lpwstr>
  </property>
  <property fmtid="{D5CDD505-2E9C-101B-9397-08002B2CF9AE}" pid="3" name="MediaServiceImageTags">
    <vt:lpwstr/>
  </property>
  <property fmtid="{D5CDD505-2E9C-101B-9397-08002B2CF9AE}" pid="4" name="Order">
    <vt:r8>64100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